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Istruzioni" sheetId="1" r:id="rId1"/>
    <sheet name="Criteri" sheetId="2" r:id="rId2"/>
    <sheet name="Calcolo_Punteggio" sheetId="3" r:id="rId3"/>
  </sheets>
  <definedNames/>
  <calcPr fullCalcOnLoad="1"/>
</workbook>
</file>

<file path=xl/comments3.xml><?xml version="1.0" encoding="utf-8"?>
<comments xmlns="http://schemas.openxmlformats.org/spreadsheetml/2006/main">
  <authors>
    <author> </author>
  </authors>
  <commentList>
    <comment ref="B4" authorId="0">
      <text>
        <r>
          <rPr>
            <sz val="8"/>
            <rFont val="Arial"/>
            <family val="0"/>
          </rPr>
          <t>Inserire il Codice Unico dell'Azienda Agricola</t>
        </r>
      </text>
    </comment>
    <comment ref="B5" authorId="0">
      <text>
        <r>
          <rPr>
            <sz val="8"/>
            <rFont val="Arial"/>
            <family val="0"/>
          </rPr>
          <t>Inserire il numero di iscrizione all’albo delle imprese forestali del Piemonte</t>
        </r>
      </text>
    </comment>
    <comment ref="D6" authorId="0">
      <text>
        <r>
          <rPr>
            <b/>
            <sz val="8"/>
            <rFont val="Arial"/>
            <family val="0"/>
          </rPr>
          <t>Inserire:
No</t>
        </r>
        <r>
          <rPr>
            <sz val="8"/>
            <rFont val="Arial"/>
            <family val="0"/>
          </rPr>
          <t xml:space="preserve"> se non si possiede il requisito;
</t>
        </r>
        <r>
          <rPr>
            <b/>
            <sz val="8"/>
            <rFont val="Arial"/>
            <family val="0"/>
          </rPr>
          <t>SI</t>
        </r>
        <r>
          <rPr>
            <sz val="8"/>
            <rFont val="Arial"/>
            <family val="0"/>
          </rPr>
          <t xml:space="preserve"> se lo si possiede.
NB. </t>
        </r>
        <r>
          <rPr>
            <b/>
            <u val="single"/>
            <sz val="8"/>
            <rFont val="Arial"/>
            <family val="0"/>
          </rPr>
          <t>Valorizzare tutti i campi</t>
        </r>
      </text>
    </comment>
  </commentList>
</comments>
</file>

<file path=xl/sharedStrings.xml><?xml version="1.0" encoding="utf-8"?>
<sst xmlns="http://schemas.openxmlformats.org/spreadsheetml/2006/main" count="132" uniqueCount="130">
  <si>
    <t>Nelle celle azzurre del foglio CALCOLO GRADUATORIA:</t>
  </si>
  <si>
    <t>B3</t>
  </si>
  <si>
    <t>Inserire la denominazione dell'impresa</t>
  </si>
  <si>
    <t>B4</t>
  </si>
  <si>
    <t>Inserire il Codice Unico di Identificazione Azienda Agricola - CUAA -</t>
  </si>
  <si>
    <t>B5</t>
  </si>
  <si>
    <t>Inserire il numero di iscrizione all'albo delle imprese forestali del Piemonte</t>
  </si>
  <si>
    <t>Tabella</t>
  </si>
  <si>
    <t>selezionare SI/NO nella colonna D per i criteri posseduti</t>
  </si>
  <si>
    <t>CARATTERISTICHE DEL RICHIEDENTE:</t>
  </si>
  <si>
    <r>
      <rPr>
        <b/>
        <i/>
        <sz val="10"/>
        <color indexed="8"/>
        <rFont val="Arial"/>
        <family val="2"/>
      </rPr>
      <t>Criterio 1</t>
    </r>
    <r>
      <rPr>
        <sz val="10"/>
        <color indexed="8"/>
        <rFont val="Arial"/>
        <family val="2"/>
      </rPr>
      <t>:</t>
    </r>
  </si>
  <si>
    <t>Imprese che sono iscritte all’albo delle imprese forestale del Piemonte, istituito dall'art. 31 della l.r 4/2009, da più di un anno dalla data della pubblicazione del bando;</t>
  </si>
  <si>
    <r>
      <rPr>
        <b/>
        <i/>
        <sz val="10"/>
        <color indexed="8"/>
        <rFont val="Arial"/>
        <family val="2"/>
      </rPr>
      <t>Criterio 2</t>
    </r>
    <r>
      <rPr>
        <sz val="10"/>
        <color indexed="8"/>
        <rFont val="Arial"/>
        <family val="2"/>
      </rPr>
      <t>:</t>
    </r>
  </si>
  <si>
    <r>
      <rPr>
        <sz val="10"/>
        <rFont val="Arial"/>
        <family val="0"/>
      </rPr>
      <t xml:space="preserve">Rapporto tra la spesa totale dell’investimento oggetto della domanda e la media del fatturato degli anni 2018, 2019 e 2020 uguale o inferiore a </t>
    </r>
    <r>
      <rPr>
        <sz val="10"/>
        <color indexed="8"/>
        <rFont val="Arial Narrow"/>
        <family val="2"/>
      </rPr>
      <t xml:space="preserve">1,5. </t>
    </r>
    <r>
      <rPr>
        <sz val="10"/>
        <rFont val="Arial"/>
        <family val="0"/>
      </rPr>
      <t>(ad es. per un investimento di 300.000,00 € e fatturato medio degli ultimi tre anni pari a 200.000,00 € il rapporto è di 1,5).</t>
    </r>
    <r>
      <rPr>
        <sz val="10"/>
        <color indexed="8"/>
        <rFont val="Arial Narrow"/>
        <family val="2"/>
      </rPr>
      <t xml:space="preserve"> </t>
    </r>
    <r>
      <rPr>
        <sz val="10"/>
        <rFont val="Arial"/>
        <family val="0"/>
      </rPr>
      <t xml:space="preserve">Per l’attribuzione del punteggio, allegare alla domanda la dichiarazione ai sensi del DPR445/2000 relativo al fatturato degli ultimi tre anni. </t>
    </r>
  </si>
  <si>
    <t>Le imprese di nuova costituzione ovvero che alla data della ricezione della domanda di aiuto non sono in possesso di tre esercizi finanziari dovranno indicare ed usare il fatturato per gli anni disponibili.</t>
  </si>
  <si>
    <t>Criterio 3:</t>
  </si>
  <si>
    <t>Imprese iscritte alla camera di commercio competente per il territorio con codice ATECORI 02.20 e 02.10 a partire dal 01 gennaio 2017.</t>
  </si>
  <si>
    <t>Criterio 4:</t>
  </si>
  <si>
    <r>
      <rPr>
        <sz val="10"/>
        <color indexed="8"/>
        <rFont val="Arial"/>
        <family val="2"/>
      </rPr>
      <t xml:space="preserve">Come dal documento “Indicazioni Tecnico-Metodologiche per la redazione dei Piani Forestali Aziendali – PFA e il relativo allegato A (approvati con D.G.R. n. 27-3480 del 13/06/2016)” e rappresentata dalla “Carta forestale e delle altre coperture del territorio - Carta delle destinazioni funzionali prevalenti (scaricabile dal sito internet regionale SIFOR\Indagini\PFT\Scarico dati\Singola area forestale). Il punteggio relativo alla funzione produttiva è acquisito se la zona servita con funzione produttiva è pari ad almeno il 70% dell’area forestale totale. Il punteggio relativo alla funzione produttivo-protettiva è acquisito se la zona servita con funzione produttivo-protettiva è pari ad almeno il 60% dell’area forestale totale.
</t>
    </r>
    <r>
      <rPr>
        <sz val="10"/>
        <color indexed="8"/>
        <rFont val="Arial"/>
        <family val="2"/>
      </rPr>
      <t>Le superfici forestali in disponibilità e gestione devono essere sul territorio Regionale</t>
    </r>
    <r>
      <rPr>
        <sz val="12"/>
        <color indexed="8"/>
        <rFont val="Arial Narrow"/>
        <family val="2"/>
      </rPr>
      <t>.</t>
    </r>
  </si>
  <si>
    <t>La disponibilità e gestione deve essere dimostrata tramite opportuna documentazione quali certificati o convenzioni, contratto di compravendita ecc.</t>
  </si>
  <si>
    <t>I punteggi non sono cumulabili.</t>
  </si>
  <si>
    <r>
      <rPr>
        <b/>
        <i/>
        <sz val="10"/>
        <color indexed="8"/>
        <rFont val="Arial"/>
        <family val="2"/>
      </rPr>
      <t>Criterio 5</t>
    </r>
    <r>
      <rPr>
        <sz val="10"/>
        <color indexed="8"/>
        <rFont val="Arial"/>
        <family val="2"/>
      </rPr>
      <t>:</t>
    </r>
  </si>
  <si>
    <r>
      <rPr>
        <sz val="10"/>
        <color indexed="8"/>
        <rFont val="Arial"/>
        <family val="2"/>
      </rPr>
      <t xml:space="preserve">Imprese che negli ultimi 5 anni dalla data di pubblicazione del presente bando hanno </t>
    </r>
    <r>
      <rPr>
        <u val="single"/>
        <sz val="10"/>
        <color indexed="8"/>
        <rFont val="Arial"/>
        <family val="2"/>
      </rPr>
      <t>effettuato utilizzazioni</t>
    </r>
    <r>
      <rPr>
        <sz val="10"/>
        <color indexed="8"/>
        <rFont val="Arial"/>
        <family val="2"/>
      </rPr>
      <t xml:space="preserve"> di pioppeti o impianti di arboricoltura da legno su superfici di almeno 50 ha, dimostrabili tramite fatture o altri documenti aventi analogo rilievo probatorio;</t>
    </r>
  </si>
  <si>
    <t>Criterio 6:</t>
  </si>
  <si>
    <t>Imprese che alla data della presentazione della domanda siano ammesse in graduatoria in altre misure forestali del PSR 2014-2020 della Regione Piemonte;</t>
  </si>
  <si>
    <t>Criterio 7:</t>
  </si>
  <si>
    <r>
      <rPr>
        <sz val="10"/>
        <color indexed="8"/>
        <rFont val="Arial"/>
        <family val="2"/>
      </rPr>
      <t xml:space="preserve">Imprese che </t>
    </r>
    <r>
      <rPr>
        <u val="single"/>
        <sz val="10"/>
        <color indexed="8"/>
        <rFont val="Arial"/>
        <family val="2"/>
      </rPr>
      <t>hanno in gestione</t>
    </r>
    <r>
      <rPr>
        <sz val="10"/>
        <color indexed="8"/>
        <rFont val="Arial"/>
        <family val="2"/>
      </rPr>
      <t xml:space="preserve"> superfici forestali o pioppeti in Piemonte. </t>
    </r>
  </si>
  <si>
    <t>Per le superfici forestali, la gestione può essere dimostrata tramite la comunicazione di taglio a partire dall’anno 2011 (punteggio eventualmente cumulabile con il criterio 4)</t>
  </si>
  <si>
    <t>Per i pioppeti è necessario esibire le fatture o altri documenti aventi analogo rilievo probatorio;</t>
  </si>
  <si>
    <t>Criterio 8:</t>
  </si>
  <si>
    <t>Imprese che hanno in gestione superfici forestali sul territorio regionale, dimostrata tramite opportuna documentazione, condotte secondo i criteri di gestione forestale sostenibile  dimostrato dal relativo certificato;</t>
  </si>
  <si>
    <t>Criterio 9:</t>
  </si>
  <si>
    <t>Possesso di certificazione di Catena di Custodia CoC (Chain of Custody);</t>
  </si>
  <si>
    <t>Criterio 10:</t>
  </si>
  <si>
    <r>
      <rPr>
        <sz val="10"/>
        <color indexed="8"/>
        <rFont val="Arial"/>
        <family val="2"/>
      </rPr>
      <t xml:space="preserve">Imprese che adottano di un sistema di certificazione, da parte di soggetti terzi, della qualità (basata sulla norma UNI EN ISO 17225), tracciabilità e sostenibilità ambientale dei combustibili legnosi dimostrabile con il relativo certificato. 15 punti.
Se l’impresa produce e/o commercializza legna da ardere o cippato delle classi "A1" o "A1+" secondo la norma UNI EN ISO 17225, dimostrabile con il relativo certificato. 10 Punti.
Se l’impresa produce e/o commercializza legna da ardere o cippato delle classi "A2" o "B1" o "B2" secondo la norma UNI EN ISO 17225. dimostrabile con il relativo certificato. 5 Punti.
I punteggi sono cumulabili solo se presente un </t>
    </r>
    <r>
      <rPr>
        <sz val="10"/>
        <color indexed="8"/>
        <rFont val="Arial"/>
        <family val="2"/>
      </rPr>
      <t>sistema di certificazione, da parte di soggetti terzi.</t>
    </r>
  </si>
  <si>
    <t>QUALIFICAZIONE PROFESSIONALE</t>
  </si>
  <si>
    <t>Criterio 11:</t>
  </si>
  <si>
    <t>Titolare o un addetto, legato all'impresa in modo stabile ed esclusivo, che è in possesso di qualifica professionale di “operatore forestale”, “ingegneria naturalistica” o di “tree-climbing” acquisita tramite percorsi di formazione professionale ai sensi della normativa vigente o riconosciute dai soggetti territorialmente competenti.</t>
  </si>
  <si>
    <t>Titolare o un addetto, legato all'impresa in modo stabile ed esclusivo, che è in possesso di formazione specifica attinente l’utilizzo della macchina o attrezzatura oggetto di investimento, acquisita tramite percorsi di formazione professionale ai sensi della normativa vigente o riconosciute dai soggetti territorialmente competenti. (allegare il documento che attesta la qualifica posseduta).</t>
  </si>
  <si>
    <r>
      <rPr>
        <sz val="10"/>
        <color indexed="8"/>
        <rFont val="Arial"/>
        <family val="2"/>
      </rPr>
      <t xml:space="preserve">I due punteggi sono cumulabili. </t>
    </r>
    <r>
      <rPr>
        <i/>
        <sz val="10"/>
        <color indexed="8"/>
        <rFont val="Arial"/>
        <family val="2"/>
      </rPr>
      <t>(per esempio titolare con qualifica da operatore forestale 5 punti – dipendente con formazione specifica per la macchina oggetto dell’investimento 3 punti. Punti totali riconosciuti 8)</t>
    </r>
  </si>
  <si>
    <t>Criterio 12:</t>
  </si>
  <si>
    <t>Titolare o un addetto legato all'impresa in modo stabile ed esclusivo, che abbia frequentato un corso di imprenditorialità forestale finanziato nel periodo 2007-2013, attraverso la Misura 111.2 del Programma di Sviluppo Rurale 2007-2013 della Regione Piemonte. Per corsi rilasciati da altri enti formativi, pubblici o privati,  la durata deve essere pari o superiore a quelli della Regione Piemonte, e dimostrabile tramite attestato, programma e qualifiche dei docenti.</t>
  </si>
  <si>
    <t>MACCHINE ED ATTREZZATURE PER I LAVORI FORESTALI</t>
  </si>
  <si>
    <t>Criterio 13:</t>
  </si>
  <si>
    <t>Investimenti relativi all’acquisto di Forwarder (trattore articolato portante), Skidder (trattore articolato per l'esbosco a strascico), Harvester (abattitrice-allestitrice). Se il peso del Forwarder, Skidder, Harvester è inferiore a 5t, i due punteggi sono cumulabili.</t>
  </si>
  <si>
    <t>Criterio 14:</t>
  </si>
  <si>
    <t>Trattori specifici per uso forestale sono macchine operatrici (agricole, sollevatori a braccio telescopico semoventi ecc) che avendo opportune caratteristiche costruttive sono idonee ad un impiego forestale. In particolare, snodo centrale, cabina chiusa rinforzata, ruote isodiametriche, peso maggiore sull'asse anteriore, braccio caricatore idraulico, etc..
Non vengono considerate in questa categoria gli escavatori e le macchine movimento terra in generale che sono ammissibili ma non danno punteggio ai fini della formazione della graduatoria.</t>
  </si>
  <si>
    <r>
      <rPr>
        <sz val="10"/>
        <color indexed="8"/>
        <rFont val="Arial"/>
        <family val="2"/>
      </rPr>
      <t xml:space="preserve">I punteggi sono cumulabili. </t>
    </r>
    <r>
      <rPr>
        <i/>
        <sz val="10"/>
        <color indexed="8"/>
        <rFont val="Arial"/>
        <family val="2"/>
      </rPr>
      <t>(per esempio, acquisto trattore forestale 8 punti, dotato di braccio caricatore 3 punti e con quattro ruote sterzanti 3 punti.  Punti totali riconosciuti 14.)</t>
    </r>
  </si>
  <si>
    <t>Criterio 15:</t>
  </si>
  <si>
    <r>
      <rPr>
        <sz val="10"/>
        <color indexed="8"/>
        <rFont val="Arial"/>
        <family val="2"/>
      </rPr>
      <t xml:space="preserve">Trattori adattati per il lavoro in bosco sono macchine operatrici (agricole, ecc) che con adeguati allestimenti diventano idonee ad un impiego forestale. Gli allestimenti possono consistere in, cabina rinforzata, protezione ai pneumatici e agli organi di trasmissione, uso di pneumatici forestali a più tele, installazione di verricello o testata abbattitrice, ecc.
</t>
    </r>
    <r>
      <rPr>
        <sz val="10"/>
        <color indexed="8"/>
        <rFont val="Arial"/>
        <family val="2"/>
      </rPr>
      <t>Non vengono considerate in questa categoria gli escavatori e le macchine movimento terra in generale che sono ammissibili ma non danno punteggio ai fini della formazione della graduatoria.</t>
    </r>
  </si>
  <si>
    <r>
      <rPr>
        <sz val="10"/>
        <color indexed="8"/>
        <rFont val="Arial"/>
        <family val="2"/>
      </rPr>
      <t xml:space="preserve">I punteggi sono cumulabili. </t>
    </r>
    <r>
      <rPr>
        <i/>
        <sz val="10"/>
        <color indexed="8"/>
        <rFont val="Arial"/>
        <family val="2"/>
      </rPr>
      <t>(per esempio, acquisto trattore agricolo adattato ad uso in bosco 0 punti, dotato di braccio caricatore 1.  Punti totali riconosciuti 1.)</t>
    </r>
  </si>
  <si>
    <t>Criterio 16:</t>
  </si>
  <si>
    <r>
      <rPr>
        <sz val="10"/>
        <color indexed="8"/>
        <rFont val="Arial"/>
        <family val="2"/>
      </rPr>
      <t xml:space="preserve">Gru a cavo sono macchine forestali che svolgono esbosco per via aerea salvaguardando il suolo dagli impatti dovuti dal trascinamento o movimentazione terrestre del legname.
</t>
    </r>
    <r>
      <rPr>
        <sz val="10"/>
        <color indexed="8"/>
        <rFont val="Arial"/>
        <family val="2"/>
      </rPr>
      <t>E’ consentito l’acquisto anche di singole parti (carrello, funi, torre ecc) ma in questo caso non viene attribuito nessun punteggio ai fini della formazione della graduatoria.</t>
    </r>
  </si>
  <si>
    <r>
      <rPr>
        <sz val="10"/>
        <color indexed="8"/>
        <rFont val="Arial"/>
        <family val="2"/>
      </rPr>
      <t xml:space="preserve">I punteggi sono cumulabili. </t>
    </r>
    <r>
      <rPr>
        <i/>
        <sz val="10"/>
        <color indexed="8"/>
        <rFont val="Arial"/>
        <family val="2"/>
      </rPr>
      <t>(per esempio, acquisto di una gru a cavo 5 punti, a stazione motrice mobile 5 punti dotata di comando a distanza 3 punti.  Punti totali riconosciuti 13.)</t>
    </r>
  </si>
  <si>
    <t>Criterio 17:</t>
  </si>
  <si>
    <t>Verricelli forestali con o senza comando a distanza.</t>
  </si>
  <si>
    <r>
      <rPr>
        <sz val="10"/>
        <color indexed="8"/>
        <rFont val="Arial"/>
        <family val="2"/>
      </rPr>
      <t xml:space="preserve">I due punteggi sono cumulabili. </t>
    </r>
    <r>
      <rPr>
        <i/>
        <sz val="10"/>
        <color indexed="8"/>
        <rFont val="Arial"/>
        <family val="2"/>
      </rPr>
      <t>(per esempio, acquisto di un verricello forestale 5 punti, se dotato di comando a distanza 3 punti.  Punti totali riconosciuti 8.).</t>
    </r>
  </si>
  <si>
    <t>Criterio 18:</t>
  </si>
  <si>
    <t>Rimorchi forestali trazionati con asse oscillante e/o con timone sterzante.</t>
  </si>
  <si>
    <t>Criterio 19:</t>
  </si>
  <si>
    <t xml:space="preserve">Pinza forestale con motosega azionata idraulicamente, con funzione di raccolta o  carico di legna o legname e taglio. </t>
  </si>
  <si>
    <t>Criterio 20:</t>
  </si>
  <si>
    <t>Testata abbattitrice sia ammassatici (feller-buncher), sia abbattitrici-esboscatrici (feller-skidder).</t>
  </si>
  <si>
    <t>Criterio 21:</t>
  </si>
  <si>
    <t>Testata processore, corpo unico dotato di attrezzatura per sramatura, depezzatura, avanzamento del legno e misurazione.</t>
  </si>
  <si>
    <t>IMPIANTI DI TRASFORMAZIONE</t>
  </si>
  <si>
    <t>Criterio 22:</t>
  </si>
  <si>
    <t>Impianti mobili per la produzione di travi e tavole alimentati  dal presa di potenza o motore endotermico autonomo. Non sono ammessi impianti fissi e/o alimentati elettricamente;</t>
  </si>
  <si>
    <t>Criterio 23:</t>
  </si>
  <si>
    <r>
      <rPr>
        <sz val="10"/>
        <color indexed="8"/>
        <rFont val="Arial"/>
        <family val="2"/>
      </rPr>
      <t>Impianti per l’essiccazione della biomassa ad uso energetico</t>
    </r>
    <r>
      <rPr>
        <sz val="10"/>
        <rFont val="Arial"/>
        <family val="2"/>
      </rPr>
      <t xml:space="preserve"> alimentati solo da fonti rinnovabili e legna (non ammesse a combustibili fossili);</t>
    </r>
  </si>
  <si>
    <t>Criterio 24:</t>
  </si>
  <si>
    <t>Impianti per la produzione di biomasse combustibili (cippato, cippatino e pellet) impiegate in impianti di trasformazione energetica che hanno rendimenti elevati e correlate basse emissioni</t>
  </si>
  <si>
    <t>MISURA 8 Investimenti nello sviluppo delle aree forestali e nel miglioramento della redditività delle foreste</t>
  </si>
  <si>
    <t>8.6.1 - Investimenti per incrementare il potenziale economico delle foreste e dei prodotti forestali</t>
  </si>
  <si>
    <t>Nome Impresa</t>
  </si>
  <si>
    <t>CUAA</t>
  </si>
  <si>
    <t>Numero AIFO</t>
  </si>
  <si>
    <t>CRITERIO PRIORITA’</t>
  </si>
  <si>
    <t>DESCRIZIONE</t>
  </si>
  <si>
    <t>SI/NO</t>
  </si>
  <si>
    <t>PUNTEGGIO</t>
  </si>
  <si>
    <t>SI</t>
  </si>
  <si>
    <t>Caratteristiche del richiedente</t>
  </si>
  <si>
    <t>PMI iscritte all’AIFO da almeno 1 anno</t>
  </si>
  <si>
    <t>NO</t>
  </si>
  <si>
    <t>PMI con rapporto tra il costo totale dell’investimento e il valore della produzione pari o inferiore a 1,5</t>
  </si>
  <si>
    <t>PMI che svolgono attività forestali da meno di 3 anni</t>
  </si>
  <si>
    <t>Produttiva</t>
  </si>
  <si>
    <t>disponibilità  e gestione di una superficie forestale non inferiore a 100 ha di cui almeno il 50% con funzione:</t>
  </si>
  <si>
    <t>Produttiva-protettiva</t>
  </si>
  <si>
    <t>utilizzazione, negli ultimi 5 anni, di pioppeti o altri impianti di arboricoltura da legno su superfici di almeno 50 ha</t>
  </si>
  <si>
    <t>Produttiva e inclusa in un PFA</t>
  </si>
  <si>
    <t>coinvolgimento in altre misure di interesse forestale attivati anche da altri soggetti (per es. GAL)</t>
  </si>
  <si>
    <t>produttiva-protettiva e inclusa in un PFA</t>
  </si>
  <si>
    <r>
      <rPr>
        <sz val="10"/>
        <color indexed="8"/>
        <rFont val="Arial"/>
        <family val="2"/>
      </rPr>
      <t>gestione di superfici forestali dimostrabile tramite la comunicazione di taglio (dal 2011 in poi</t>
    </r>
    <r>
      <rPr>
        <sz val="10"/>
        <rFont val="Arial"/>
        <family val="2"/>
      </rPr>
      <t>) ad esclusione dei pioppeti per i quali è necessario esibire fattura</t>
    </r>
  </si>
  <si>
    <t>presenza, nell'ambito delle superfici in gestione, di boschi soggetti a gestione forestale sostenibile (PEFC, FSC)</t>
  </si>
  <si>
    <t>possesso del Certificato della Catena di custodia (CoC)</t>
  </si>
  <si>
    <t xml:space="preserve">adozione di un sistema di certificazione, da parte di soggetti terzi, della qualità (basata sulla norma ISO 17225), tracciabilità e sostenibilità ambientale dei combustibili legnosi </t>
  </si>
  <si>
    <t>legna da ardere o cippato delle classi "A1" o "A1+" secondo la norma ISO 17225</t>
  </si>
  <si>
    <t>legna da ardere o cippato delle classi "A2" o "B1" o "B2" secondo la norma ISO 17225</t>
  </si>
  <si>
    <t>Qualificazione professionale</t>
  </si>
  <si>
    <t xml:space="preserve">possesso di qualifica professionale </t>
  </si>
  <si>
    <t>di Operatore forestale, in ingegneria naturalistica o treeclimbing</t>
  </si>
  <si>
    <t>specifica attinente l'utilizzo della macchina od attrezzatura oggetto di investimento</t>
  </si>
  <si>
    <t>corsi di imprenditorialità forestale</t>
  </si>
  <si>
    <t>Macchine ed attrezzature per i lavori forestali</t>
  </si>
  <si>
    <t>Forwarder, Skidder, Harvester</t>
  </si>
  <si>
    <t>con peso inferiore a 5 ton</t>
  </si>
  <si>
    <t>Trattori con caratteristiche idonee per il lavoro in bosco</t>
  </si>
  <si>
    <t>con braccio caricatore o verricello fissi</t>
  </si>
  <si>
    <t>con peso maggiore o uguale sull'asse anteriore</t>
  </si>
  <si>
    <t>quattro ruote sterzanti o snodo centrale</t>
  </si>
  <si>
    <t>Trattori adattati per il lavoro in bosco</t>
  </si>
  <si>
    <t>con braccio caricatore o verricello</t>
  </si>
  <si>
    <t>Gru a cavo</t>
  </si>
  <si>
    <t>con carrello motorizzato pescante</t>
  </si>
  <si>
    <t>a stazione motrice mobile</t>
  </si>
  <si>
    <t>se provvisti di comando a distanza</t>
  </si>
  <si>
    <t>Verricelli forestali</t>
  </si>
  <si>
    <t>Rimorchi forestali trazionati</t>
  </si>
  <si>
    <t>con assale oscillante</t>
  </si>
  <si>
    <t>con timone sterzante</t>
  </si>
  <si>
    <t>Pinza con motosega</t>
  </si>
  <si>
    <t>Testata abbattitrice</t>
  </si>
  <si>
    <t>Testata processore</t>
  </si>
  <si>
    <t>Impianti di trasformazione</t>
  </si>
  <si>
    <t>Impianti mobili per la produzione di travi e tavole</t>
  </si>
  <si>
    <t>per l'essiccazione della biomassa ad uso energetico</t>
  </si>
  <si>
    <t>per la produzione di cippato, cippatino, pellet</t>
  </si>
  <si>
    <t>TOTALE PUNTEGGIO</t>
  </si>
</sst>
</file>

<file path=xl/styles.xml><?xml version="1.0" encoding="utf-8"?>
<styleSheet xmlns="http://schemas.openxmlformats.org/spreadsheetml/2006/main">
  <numFmts count="1">
    <numFmt numFmtId="164" formatCode="General"/>
  </numFmts>
  <fonts count="19">
    <font>
      <sz val="10"/>
      <name val="Arial"/>
      <family val="0"/>
    </font>
    <font>
      <b/>
      <sz val="12"/>
      <color indexed="8"/>
      <name val="Arial"/>
      <family val="2"/>
    </font>
    <font>
      <sz val="12"/>
      <color indexed="8"/>
      <name val="Arial"/>
      <family val="2"/>
    </font>
    <font>
      <b/>
      <u val="single"/>
      <sz val="10"/>
      <color indexed="9"/>
      <name val="Arial"/>
      <family val="2"/>
    </font>
    <font>
      <b/>
      <i/>
      <sz val="10"/>
      <color indexed="8"/>
      <name val="Arial"/>
      <family val="2"/>
    </font>
    <font>
      <sz val="10"/>
      <color indexed="8"/>
      <name val="Arial"/>
      <family val="2"/>
    </font>
    <font>
      <sz val="10"/>
      <color indexed="8"/>
      <name val="Arial Narrow"/>
      <family val="2"/>
    </font>
    <font>
      <sz val="12"/>
      <color indexed="8"/>
      <name val="Arial Narrow"/>
      <family val="2"/>
    </font>
    <font>
      <u val="single"/>
      <sz val="10"/>
      <color indexed="8"/>
      <name val="Arial"/>
      <family val="2"/>
    </font>
    <font>
      <sz val="10"/>
      <color indexed="8"/>
      <name val="Calibri"/>
      <family val="2"/>
    </font>
    <font>
      <i/>
      <sz val="10"/>
      <color indexed="8"/>
      <name val="Arial"/>
      <family val="2"/>
    </font>
    <font>
      <b/>
      <i/>
      <sz val="10"/>
      <color indexed="8"/>
      <name val="Calibri"/>
      <family val="2"/>
    </font>
    <font>
      <b/>
      <sz val="10"/>
      <color indexed="8"/>
      <name val="Calibri"/>
      <family val="2"/>
    </font>
    <font>
      <b/>
      <sz val="11"/>
      <color indexed="8"/>
      <name val="Arial"/>
      <family val="2"/>
    </font>
    <font>
      <b/>
      <sz val="10"/>
      <color indexed="8"/>
      <name val="Arial"/>
      <family val="2"/>
    </font>
    <font>
      <sz val="8"/>
      <color indexed="8"/>
      <name val="Arial"/>
      <family val="2"/>
    </font>
    <font>
      <sz val="8"/>
      <name val="Arial"/>
      <family val="0"/>
    </font>
    <font>
      <b/>
      <sz val="8"/>
      <name val="Arial"/>
      <family val="0"/>
    </font>
    <font>
      <b/>
      <u val="single"/>
      <sz val="8"/>
      <name val="Arial"/>
      <family val="0"/>
    </font>
  </fonts>
  <fills count="7">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indexed="44"/>
        <bgColor indexed="64"/>
      </patternFill>
    </fill>
  </fills>
  <borders count="45">
    <border>
      <left/>
      <right/>
      <top/>
      <bottom/>
      <diagonal/>
    </border>
    <border>
      <left style="medium">
        <color indexed="8"/>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thick">
        <color indexed="8"/>
      </left>
      <right style="thick">
        <color indexed="8"/>
      </right>
      <top style="thick">
        <color indexed="8"/>
      </top>
      <bottom style="thin">
        <color indexed="8"/>
      </bottom>
    </border>
    <border>
      <left style="thick">
        <color indexed="8"/>
      </left>
      <right style="thick">
        <color indexed="8"/>
      </right>
      <top style="thin">
        <color indexed="8"/>
      </top>
      <bottom>
        <color indexed="63"/>
      </bottom>
    </border>
    <border>
      <left style="thick">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ck">
        <color indexed="8"/>
      </right>
      <top style="thin">
        <color indexed="8"/>
      </top>
      <bottom>
        <color indexed="63"/>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n">
        <color indexed="8"/>
      </left>
      <right style="thin">
        <color indexed="8"/>
      </right>
      <top style="thin">
        <color indexed="8"/>
      </top>
      <bottom style="thick">
        <color indexed="8"/>
      </bottom>
    </border>
    <border>
      <left style="thick">
        <color indexed="8"/>
      </left>
      <right>
        <color indexed="63"/>
      </right>
      <top style="thick">
        <color indexed="8"/>
      </top>
      <bottom style="thick">
        <color indexed="8"/>
      </bottom>
    </border>
    <border>
      <left style="thin">
        <color indexed="8"/>
      </left>
      <right style="thin">
        <color indexed="8"/>
      </right>
      <top style="thick">
        <color indexed="8"/>
      </top>
      <bottom style="thick">
        <color indexed="8"/>
      </bottom>
    </border>
    <border>
      <left>
        <color indexed="63"/>
      </left>
      <right style="thick">
        <color indexed="8"/>
      </right>
      <top style="thick">
        <color indexed="8"/>
      </top>
      <bottom style="thick">
        <color indexed="8"/>
      </bottom>
    </border>
    <border>
      <left style="thick">
        <color indexed="8"/>
      </left>
      <right>
        <color indexed="63"/>
      </right>
      <top>
        <color indexed="63"/>
      </top>
      <bottom style="hair">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ck">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hair">
        <color indexed="8"/>
      </bottom>
    </border>
    <border>
      <left>
        <color indexed="63"/>
      </left>
      <right style="thin">
        <color indexed="8"/>
      </right>
      <top>
        <color indexed="63"/>
      </top>
      <bottom style="hair">
        <color indexed="8"/>
      </bottom>
    </border>
    <border>
      <left>
        <color indexed="63"/>
      </left>
      <right style="thick">
        <color indexed="8"/>
      </right>
      <top>
        <color indexed="63"/>
      </top>
      <bottom style="hair">
        <color indexed="8"/>
      </bottom>
    </border>
    <border>
      <left style="thin">
        <color indexed="8"/>
      </left>
      <right style="thin">
        <color indexed="8"/>
      </right>
      <top style="hair">
        <color indexed="8"/>
      </top>
      <bottom style="hair">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n">
        <color indexed="8"/>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style="thin">
        <color indexed="8"/>
      </bottom>
    </border>
    <border>
      <left style="thin">
        <color indexed="8"/>
      </left>
      <right style="thick">
        <color indexed="8"/>
      </right>
      <top style="thin">
        <color indexed="8"/>
      </top>
      <bottom style="thick">
        <color indexed="8"/>
      </bottom>
    </border>
    <border>
      <left>
        <color indexed="63"/>
      </left>
      <right style="thick">
        <color indexed="8"/>
      </right>
      <top style="thick">
        <color indexed="8"/>
      </top>
      <bottom style="thin">
        <color indexed="8"/>
      </bottom>
    </border>
    <border>
      <left>
        <color indexed="63"/>
      </left>
      <right style="thick">
        <color indexed="8"/>
      </right>
      <top style="thin">
        <color indexed="8"/>
      </top>
      <bottom style="thin">
        <color indexed="8"/>
      </bottom>
    </border>
    <border>
      <left style="thin">
        <color indexed="8"/>
      </left>
      <right style="thin">
        <color indexed="8"/>
      </right>
      <top>
        <color indexed="63"/>
      </top>
      <bottom style="thick">
        <color indexed="8"/>
      </bottom>
    </border>
    <border>
      <left>
        <color indexed="63"/>
      </left>
      <right style="thick">
        <color indexed="8"/>
      </right>
      <top>
        <color indexed="63"/>
      </top>
      <bottom style="thick">
        <color indexed="8"/>
      </bottom>
    </border>
    <border>
      <left style="thick">
        <color indexed="8"/>
      </left>
      <right style="thin">
        <color indexed="8"/>
      </right>
      <top>
        <color indexed="63"/>
      </top>
      <bottom style="thick">
        <color indexed="8"/>
      </bottom>
    </border>
    <border>
      <left>
        <color indexed="63"/>
      </left>
      <right style="thin">
        <color indexed="8"/>
      </right>
      <top>
        <color indexed="63"/>
      </top>
      <bottom style="thick">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4">
    <xf numFmtId="164" fontId="0" fillId="0" borderId="0" xfId="0" applyAlignment="1">
      <alignment/>
    </xf>
    <xf numFmtId="164" fontId="1" fillId="2" borderId="1" xfId="0" applyFont="1" applyFill="1" applyBorder="1" applyAlignment="1">
      <alignment horizontal="center" vertical="center" wrapText="1"/>
    </xf>
    <xf numFmtId="164" fontId="2" fillId="0" borderId="2" xfId="0" applyFont="1" applyBorder="1" applyAlignment="1">
      <alignment horizontal="center" vertical="center" wrapText="1"/>
    </xf>
    <xf numFmtId="164" fontId="2" fillId="0" borderId="3" xfId="0" applyFont="1" applyBorder="1" applyAlignment="1">
      <alignment horizontal="left" vertical="center" wrapText="1"/>
    </xf>
    <xf numFmtId="164" fontId="2" fillId="0" borderId="4" xfId="0" applyFont="1" applyBorder="1" applyAlignment="1">
      <alignment horizontal="center" vertical="center" wrapText="1"/>
    </xf>
    <xf numFmtId="164" fontId="2" fillId="0" borderId="5" xfId="0" applyFont="1" applyBorder="1" applyAlignment="1">
      <alignment horizontal="center" vertical="center" wrapText="1"/>
    </xf>
    <xf numFmtId="164" fontId="2" fillId="0" borderId="6" xfId="0" applyFont="1" applyBorder="1" applyAlignment="1">
      <alignment horizontal="left" vertical="center" wrapText="1"/>
    </xf>
    <xf numFmtId="164" fontId="0" fillId="3" borderId="0" xfId="0" applyFont="1" applyFill="1" applyAlignment="1">
      <alignment/>
    </xf>
    <xf numFmtId="164" fontId="3" fillId="4" borderId="1" xfId="0" applyFont="1" applyFill="1" applyBorder="1" applyAlignment="1">
      <alignment horizontal="center" vertical="center"/>
    </xf>
    <xf numFmtId="164" fontId="4" fillId="3" borderId="7" xfId="0" applyFont="1" applyFill="1" applyBorder="1" applyAlignment="1">
      <alignment horizontal="center" vertical="center"/>
    </xf>
    <xf numFmtId="164" fontId="0" fillId="3" borderId="8" xfId="0" applyFont="1" applyFill="1" applyBorder="1" applyAlignment="1">
      <alignment horizontal="justify"/>
    </xf>
    <xf numFmtId="164" fontId="0" fillId="5" borderId="9" xfId="0" applyFont="1" applyFill="1" applyBorder="1" applyAlignment="1">
      <alignment horizontal="justify"/>
    </xf>
    <xf numFmtId="164" fontId="5" fillId="5" borderId="10" xfId="0" applyFont="1" applyFill="1" applyBorder="1" applyAlignment="1">
      <alignment horizontal="justify"/>
    </xf>
    <xf numFmtId="164" fontId="5" fillId="3" borderId="10" xfId="0" applyFont="1" applyFill="1" applyBorder="1" applyAlignment="1">
      <alignment horizontal="justify"/>
    </xf>
    <xf numFmtId="164" fontId="5" fillId="3" borderId="9" xfId="0" applyFont="1" applyFill="1" applyBorder="1" applyAlignment="1">
      <alignment horizontal="justify" wrapText="1"/>
    </xf>
    <xf numFmtId="164" fontId="5" fillId="3" borderId="11" xfId="0" applyFont="1" applyFill="1" applyBorder="1" applyAlignment="1">
      <alignment horizontal="justify"/>
    </xf>
    <xf numFmtId="164" fontId="5" fillId="3" borderId="8" xfId="0" applyFont="1" applyFill="1" applyBorder="1" applyAlignment="1">
      <alignment horizontal="justify"/>
    </xf>
    <xf numFmtId="164" fontId="5" fillId="3" borderId="8" xfId="0" applyFont="1" applyFill="1" applyBorder="1" applyAlignment="1">
      <alignment horizontal="justify"/>
    </xf>
    <xf numFmtId="164" fontId="5" fillId="3" borderId="8" xfId="0" applyFont="1" applyFill="1" applyBorder="1" applyAlignment="1">
      <alignment horizontal="left" wrapText="1"/>
    </xf>
    <xf numFmtId="164" fontId="9" fillId="3" borderId="0" xfId="0" applyFont="1" applyFill="1" applyAlignment="1">
      <alignment horizontal="justify"/>
    </xf>
    <xf numFmtId="164" fontId="5" fillId="3" borderId="9" xfId="0" applyFont="1" applyFill="1" applyBorder="1" applyAlignment="1">
      <alignment horizontal="justify"/>
    </xf>
    <xf numFmtId="164" fontId="11" fillId="3" borderId="0" xfId="0" applyFont="1" applyFill="1" applyBorder="1" applyAlignment="1">
      <alignment horizontal="justify"/>
    </xf>
    <xf numFmtId="164" fontId="9" fillId="3" borderId="0" xfId="0" applyFont="1" applyFill="1" applyBorder="1" applyAlignment="1">
      <alignment horizontal="justify"/>
    </xf>
    <xf numFmtId="164" fontId="4" fillId="3" borderId="7" xfId="0" applyFont="1" applyFill="1" applyBorder="1" applyAlignment="1">
      <alignment horizontal="center" vertical="center"/>
    </xf>
    <xf numFmtId="164" fontId="5" fillId="3" borderId="11" xfId="0" applyFont="1" applyFill="1" applyBorder="1" applyAlignment="1">
      <alignment horizontal="justify" wrapText="1"/>
    </xf>
    <xf numFmtId="164" fontId="12" fillId="3" borderId="0" xfId="0" applyFont="1" applyFill="1" applyAlignment="1">
      <alignment horizontal="justify"/>
    </xf>
    <xf numFmtId="164" fontId="0" fillId="0" borderId="0" xfId="0" applyAlignment="1" applyProtection="1">
      <alignment/>
      <protection/>
    </xf>
    <xf numFmtId="164" fontId="0" fillId="3" borderId="0" xfId="0" applyFill="1" applyAlignment="1" applyProtection="1">
      <alignment/>
      <protection/>
    </xf>
    <xf numFmtId="164" fontId="1" fillId="3" borderId="12" xfId="0" applyFont="1" applyFill="1" applyBorder="1" applyAlignment="1" applyProtection="1">
      <alignment horizontal="center" wrapText="1"/>
      <protection/>
    </xf>
    <xf numFmtId="164" fontId="13" fillId="3" borderId="13" xfId="0" applyFont="1" applyFill="1" applyBorder="1" applyAlignment="1" applyProtection="1">
      <alignment horizontal="center" wrapText="1"/>
      <protection/>
    </xf>
    <xf numFmtId="164" fontId="13" fillId="6" borderId="14" xfId="0" applyFont="1" applyFill="1" applyBorder="1" applyAlignment="1" applyProtection="1">
      <alignment horizontal="center" wrapText="1"/>
      <protection/>
    </xf>
    <xf numFmtId="164" fontId="13" fillId="6" borderId="15" xfId="0" applyFont="1" applyFill="1" applyBorder="1" applyAlignment="1" applyProtection="1">
      <alignment horizontal="center" wrapText="1"/>
      <protection locked="0"/>
    </xf>
    <xf numFmtId="164" fontId="13" fillId="3" borderId="16" xfId="0" applyFont="1" applyFill="1" applyBorder="1" applyAlignment="1" applyProtection="1">
      <alignment horizontal="center" wrapText="1"/>
      <protection/>
    </xf>
    <xf numFmtId="164" fontId="13" fillId="3" borderId="17" xfId="0" applyFont="1" applyFill="1" applyBorder="1" applyAlignment="1" applyProtection="1">
      <alignment horizontal="center" wrapText="1"/>
      <protection/>
    </xf>
    <xf numFmtId="164" fontId="13" fillId="6" borderId="18" xfId="0" applyFont="1" applyFill="1" applyBorder="1" applyAlignment="1" applyProtection="1">
      <alignment horizontal="center" wrapText="1"/>
      <protection/>
    </xf>
    <xf numFmtId="164" fontId="13" fillId="3" borderId="15" xfId="0" applyFont="1" applyFill="1" applyBorder="1" applyAlignment="1" applyProtection="1">
      <alignment horizontal="center" wrapText="1"/>
      <protection/>
    </xf>
    <xf numFmtId="164" fontId="13" fillId="3" borderId="19" xfId="0" applyFont="1" applyFill="1" applyBorder="1" applyAlignment="1" applyProtection="1">
      <alignment horizontal="center" wrapText="1"/>
      <protection/>
    </xf>
    <xf numFmtId="164" fontId="13" fillId="6" borderId="20" xfId="0" applyFont="1" applyFill="1" applyBorder="1" applyAlignment="1" applyProtection="1">
      <alignment horizontal="center" wrapText="1"/>
      <protection locked="0"/>
    </xf>
    <xf numFmtId="164" fontId="14" fillId="0" borderId="21" xfId="0" applyFont="1" applyBorder="1" applyAlignment="1" applyProtection="1">
      <alignment horizontal="center" vertical="center" wrapText="1"/>
      <protection/>
    </xf>
    <xf numFmtId="164" fontId="14" fillId="0" borderId="22" xfId="0" applyFont="1" applyBorder="1" applyAlignment="1" applyProtection="1">
      <alignment horizontal="center" vertical="center" wrapText="1"/>
      <protection/>
    </xf>
    <xf numFmtId="164" fontId="14" fillId="0" borderId="23" xfId="0" applyFont="1" applyBorder="1" applyAlignment="1" applyProtection="1">
      <alignment horizontal="center" vertical="center" wrapText="1"/>
      <protection/>
    </xf>
    <xf numFmtId="164" fontId="14" fillId="0" borderId="24" xfId="0" applyFont="1" applyFill="1" applyBorder="1" applyAlignment="1" applyProtection="1">
      <alignment horizontal="center" vertical="center" wrapText="1"/>
      <protection/>
    </xf>
    <xf numFmtId="164" fontId="5" fillId="0" borderId="25" xfId="0" applyFont="1" applyFill="1" applyBorder="1" applyAlignment="1" applyProtection="1">
      <alignment horizontal="center" wrapText="1"/>
      <protection/>
    </xf>
    <xf numFmtId="164" fontId="5" fillId="0" borderId="26" xfId="0" applyFont="1" applyFill="1" applyBorder="1" applyAlignment="1" applyProtection="1">
      <alignment horizontal="left" vertical="center" wrapText="1"/>
      <protection/>
    </xf>
    <xf numFmtId="164" fontId="5" fillId="6" borderId="25" xfId="0" applyFont="1" applyFill="1" applyBorder="1" applyAlignment="1" applyProtection="1">
      <alignment horizontal="center" vertical="center" wrapText="1"/>
      <protection locked="0"/>
    </xf>
    <xf numFmtId="164" fontId="5" fillId="0" borderId="27" xfId="0" applyNumberFormat="1" applyFont="1" applyFill="1" applyBorder="1" applyAlignment="1" applyProtection="1">
      <alignment horizontal="center" wrapText="1"/>
      <protection/>
    </xf>
    <xf numFmtId="164" fontId="15" fillId="3" borderId="0" xfId="0" applyFont="1" applyFill="1" applyBorder="1" applyAlignment="1" applyProtection="1">
      <alignment vertical="center" wrapText="1"/>
      <protection/>
    </xf>
    <xf numFmtId="164" fontId="0" fillId="0" borderId="15" xfId="0" applyFont="1" applyFill="1" applyBorder="1" applyAlignment="1" applyProtection="1">
      <alignment horizontal="center" vertical="center" wrapText="1"/>
      <protection/>
    </xf>
    <xf numFmtId="164" fontId="5" fillId="0" borderId="28" xfId="0" applyFont="1" applyFill="1" applyBorder="1" applyAlignment="1" applyProtection="1">
      <alignment horizontal="justify" vertical="center" wrapText="1"/>
      <protection/>
    </xf>
    <xf numFmtId="164" fontId="15" fillId="6" borderId="29" xfId="0" applyFont="1" applyFill="1" applyBorder="1" applyAlignment="1" applyProtection="1">
      <alignment horizontal="center" vertical="center" wrapText="1"/>
      <protection locked="0"/>
    </xf>
    <xf numFmtId="164" fontId="5" fillId="0" borderId="17" xfId="0" applyNumberFormat="1" applyFont="1" applyFill="1" applyBorder="1" applyAlignment="1" applyProtection="1">
      <alignment horizontal="center" vertical="center" wrapText="1"/>
      <protection/>
    </xf>
    <xf numFmtId="164" fontId="15" fillId="3" borderId="0" xfId="0" applyFont="1" applyFill="1" applyBorder="1" applyAlignment="1" applyProtection="1">
      <alignment wrapText="1"/>
      <protection/>
    </xf>
    <xf numFmtId="164" fontId="0" fillId="0" borderId="15" xfId="0" applyFont="1" applyFill="1" applyBorder="1" applyAlignment="1" applyProtection="1">
      <alignment horizontal="justify" vertical="center" wrapText="1"/>
      <protection/>
    </xf>
    <xf numFmtId="164" fontId="5" fillId="6" borderId="15" xfId="0" applyFont="1" applyFill="1" applyBorder="1" applyAlignment="1" applyProtection="1">
      <alignment horizontal="center" vertical="center" wrapText="1"/>
      <protection locked="0"/>
    </xf>
    <xf numFmtId="164" fontId="5" fillId="0" borderId="19" xfId="0" applyNumberFormat="1" applyFont="1" applyFill="1" applyBorder="1" applyAlignment="1" applyProtection="1">
      <alignment horizontal="center" wrapText="1"/>
      <protection/>
    </xf>
    <xf numFmtId="164" fontId="5" fillId="0" borderId="26" xfId="0" applyFont="1" applyFill="1" applyBorder="1" applyAlignment="1" applyProtection="1">
      <alignment horizontal="justify" vertical="center" wrapText="1"/>
      <protection/>
    </xf>
    <xf numFmtId="164" fontId="0" fillId="3" borderId="0" xfId="0" applyFill="1" applyBorder="1" applyAlignment="1" applyProtection="1">
      <alignment horizontal="left"/>
      <protection/>
    </xf>
    <xf numFmtId="164" fontId="5" fillId="0" borderId="30" xfId="0" applyFont="1" applyFill="1" applyBorder="1" applyAlignment="1" applyProtection="1">
      <alignment horizontal="center" wrapText="1"/>
      <protection/>
    </xf>
    <xf numFmtId="164" fontId="5" fillId="0" borderId="31" xfId="0" applyFont="1" applyFill="1" applyBorder="1" applyAlignment="1" applyProtection="1">
      <alignment horizontal="justify" vertical="center" wrapText="1"/>
      <protection/>
    </xf>
    <xf numFmtId="164" fontId="5" fillId="6" borderId="30" xfId="0" applyFont="1" applyFill="1" applyBorder="1" applyAlignment="1" applyProtection="1">
      <alignment horizontal="center" vertical="center" wrapText="1"/>
      <protection locked="0"/>
    </xf>
    <xf numFmtId="164" fontId="5" fillId="0" borderId="32" xfId="0" applyNumberFormat="1" applyFont="1" applyFill="1" applyBorder="1" applyAlignment="1" applyProtection="1">
      <alignment horizontal="center" wrapText="1"/>
      <protection/>
    </xf>
    <xf numFmtId="164" fontId="5" fillId="0" borderId="30" xfId="0" applyFont="1" applyFill="1" applyBorder="1" applyAlignment="1" applyProtection="1">
      <alignment horizontal="center" vertical="center" wrapText="1"/>
      <protection/>
    </xf>
    <xf numFmtId="164" fontId="5" fillId="6" borderId="33" xfId="0" applyFont="1" applyFill="1" applyBorder="1" applyAlignment="1" applyProtection="1">
      <alignment horizontal="center" vertical="center" wrapText="1"/>
      <protection locked="0"/>
    </xf>
    <xf numFmtId="164" fontId="14" fillId="3" borderId="34" xfId="0" applyFont="1" applyFill="1" applyBorder="1" applyAlignment="1" applyProtection="1">
      <alignment horizontal="center" vertical="center" wrapText="1"/>
      <protection/>
    </xf>
    <xf numFmtId="164" fontId="5" fillId="3" borderId="35" xfId="0" applyFont="1" applyFill="1" applyBorder="1" applyAlignment="1" applyProtection="1">
      <alignment horizontal="center" vertical="center" wrapText="1"/>
      <protection/>
    </xf>
    <xf numFmtId="164" fontId="5" fillId="3" borderId="35" xfId="0" applyFont="1" applyFill="1" applyBorder="1" applyAlignment="1" applyProtection="1">
      <alignment horizontal="justify" vertical="center" wrapText="1"/>
      <protection/>
    </xf>
    <xf numFmtId="164" fontId="15" fillId="3" borderId="36" xfId="0" applyFont="1" applyFill="1" applyBorder="1" applyAlignment="1" applyProtection="1">
      <alignment horizontal="center" wrapText="1"/>
      <protection/>
    </xf>
    <xf numFmtId="164" fontId="5" fillId="3" borderId="37" xfId="0" applyNumberFormat="1" applyFont="1" applyFill="1" applyBorder="1" applyAlignment="1" applyProtection="1">
      <alignment horizontal="center" wrapText="1"/>
      <protection/>
    </xf>
    <xf numFmtId="164" fontId="15" fillId="3" borderId="16" xfId="0" applyFont="1" applyFill="1" applyBorder="1" applyAlignment="1" applyProtection="1">
      <alignment horizontal="center" wrapText="1"/>
      <protection/>
    </xf>
    <xf numFmtId="164" fontId="5" fillId="3" borderId="19" xfId="0" applyNumberFormat="1" applyFont="1" applyFill="1" applyBorder="1" applyAlignment="1" applyProtection="1">
      <alignment horizontal="center" wrapText="1"/>
      <protection/>
    </xf>
    <xf numFmtId="164" fontId="5" fillId="3" borderId="20" xfId="0" applyFont="1" applyFill="1" applyBorder="1" applyAlignment="1" applyProtection="1">
      <alignment horizontal="center" wrapText="1"/>
      <protection/>
    </xf>
    <xf numFmtId="164" fontId="5" fillId="3" borderId="20" xfId="0" applyFont="1" applyFill="1" applyBorder="1" applyAlignment="1" applyProtection="1">
      <alignment horizontal="justify" wrapText="1"/>
      <protection/>
    </xf>
    <xf numFmtId="164" fontId="5" fillId="6" borderId="20" xfId="0" applyFont="1" applyFill="1" applyBorder="1" applyAlignment="1" applyProtection="1">
      <alignment horizontal="center" vertical="center" wrapText="1"/>
      <protection locked="0"/>
    </xf>
    <xf numFmtId="164" fontId="5" fillId="3" borderId="38" xfId="0" applyNumberFormat="1" applyFont="1" applyFill="1" applyBorder="1" applyAlignment="1" applyProtection="1">
      <alignment horizontal="center" wrapText="1"/>
      <protection/>
    </xf>
    <xf numFmtId="164" fontId="5" fillId="3" borderId="35" xfId="0" applyFont="1" applyFill="1" applyBorder="1" applyAlignment="1" applyProtection="1">
      <alignment horizontal="left" vertical="center" wrapText="1"/>
      <protection/>
    </xf>
    <xf numFmtId="164" fontId="5" fillId="6" borderId="36" xfId="0" applyFont="1" applyFill="1" applyBorder="1" applyAlignment="1" applyProtection="1">
      <alignment horizontal="center" vertical="center" wrapText="1"/>
      <protection locked="0"/>
    </xf>
    <xf numFmtId="164" fontId="5" fillId="3" borderId="39" xfId="0" applyNumberFormat="1" applyFont="1" applyFill="1" applyBorder="1" applyAlignment="1" applyProtection="1">
      <alignment horizontal="center" wrapText="1"/>
      <protection/>
    </xf>
    <xf numFmtId="164" fontId="5" fillId="6" borderId="29" xfId="0" applyFont="1" applyFill="1" applyBorder="1" applyAlignment="1" applyProtection="1">
      <alignment horizontal="center" vertical="center" wrapText="1"/>
      <protection locked="0"/>
    </xf>
    <xf numFmtId="164" fontId="5" fillId="3" borderId="15" xfId="0" applyFont="1" applyFill="1" applyBorder="1" applyAlignment="1" applyProtection="1">
      <alignment horizontal="left" vertical="center" wrapText="1"/>
      <protection/>
    </xf>
    <xf numFmtId="164" fontId="5" fillId="3" borderId="27" xfId="0" applyNumberFormat="1" applyFont="1" applyFill="1" applyBorder="1" applyAlignment="1" applyProtection="1">
      <alignment horizontal="center" wrapText="1"/>
      <protection/>
    </xf>
    <xf numFmtId="164" fontId="5" fillId="3" borderId="40" xfId="0" applyNumberFormat="1" applyFont="1" applyFill="1" applyBorder="1" applyAlignment="1" applyProtection="1">
      <alignment horizontal="center" wrapText="1"/>
      <protection/>
    </xf>
    <xf numFmtId="164" fontId="5" fillId="0" borderId="15" xfId="0" applyFont="1" applyFill="1" applyBorder="1" applyAlignment="1" applyProtection="1">
      <alignment horizontal="left" vertical="center" wrapText="1"/>
      <protection/>
    </xf>
    <xf numFmtId="164" fontId="5" fillId="3" borderId="15" xfId="0" applyFont="1" applyFill="1" applyBorder="1" applyAlignment="1" applyProtection="1">
      <alignment horizontal="center" wrapText="1"/>
      <protection/>
    </xf>
    <xf numFmtId="164" fontId="0" fillId="3" borderId="15" xfId="0" applyFont="1" applyFill="1" applyBorder="1" applyAlignment="1" applyProtection="1">
      <alignment horizontal="justify" wrapText="1"/>
      <protection/>
    </xf>
    <xf numFmtId="164" fontId="0" fillId="3" borderId="20" xfId="0" applyFont="1" applyFill="1" applyBorder="1" applyAlignment="1" applyProtection="1">
      <alignment horizontal="justify" wrapText="1"/>
      <protection/>
    </xf>
    <xf numFmtId="164" fontId="5" fillId="6" borderId="41" xfId="0" applyFont="1" applyFill="1" applyBorder="1" applyAlignment="1" applyProtection="1">
      <alignment horizontal="center" vertical="center" wrapText="1"/>
      <protection locked="0"/>
    </xf>
    <xf numFmtId="164" fontId="5" fillId="3" borderId="42" xfId="0" applyNumberFormat="1" applyFont="1" applyFill="1" applyBorder="1" applyAlignment="1" applyProtection="1">
      <alignment horizontal="center" wrapText="1"/>
      <protection/>
    </xf>
    <xf numFmtId="164" fontId="14" fillId="3" borderId="43" xfId="0" applyFont="1" applyFill="1" applyBorder="1" applyAlignment="1" applyProtection="1">
      <alignment horizontal="center" vertical="center" wrapText="1"/>
      <protection/>
    </xf>
    <xf numFmtId="164" fontId="5" fillId="3" borderId="26" xfId="0" applyFont="1" applyFill="1" applyBorder="1" applyAlignment="1" applyProtection="1">
      <alignment horizontal="center" wrapText="1"/>
      <protection/>
    </xf>
    <xf numFmtId="164" fontId="5" fillId="3" borderId="26" xfId="0" applyFont="1" applyFill="1" applyBorder="1" applyAlignment="1" applyProtection="1">
      <alignment horizontal="justify" wrapText="1"/>
      <protection/>
    </xf>
    <xf numFmtId="164" fontId="5" fillId="3" borderId="44" xfId="0" applyFont="1" applyFill="1" applyBorder="1" applyAlignment="1" applyProtection="1">
      <alignment horizontal="center" wrapText="1"/>
      <protection/>
    </xf>
    <xf numFmtId="164" fontId="5" fillId="3" borderId="44" xfId="0" applyFont="1" applyFill="1" applyBorder="1" applyAlignment="1" applyProtection="1">
      <alignment horizontal="justify" wrapText="1"/>
      <protection/>
    </xf>
    <xf numFmtId="164" fontId="0" fillId="3" borderId="0" xfId="0" applyFont="1" applyFill="1" applyAlignment="1" applyProtection="1">
      <alignment horizontal="right"/>
      <protection/>
    </xf>
    <xf numFmtId="164" fontId="0" fillId="3" borderId="0" xfId="0" applyNumberFormat="1" applyFill="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dxfs count="2">
    <dxf>
      <font>
        <b/>
        <i val="0"/>
      </font>
      <fill>
        <patternFill patternType="solid">
          <fgColor rgb="FF993300"/>
          <bgColor rgb="FFFF0000"/>
        </patternFill>
      </fill>
      <border/>
    </dxf>
    <dxf>
      <font>
        <b/>
        <i val="0"/>
      </font>
      <fill>
        <patternFill patternType="solid">
          <fgColor rgb="FF33CCCC"/>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FE"/>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5"/>
  <sheetViews>
    <sheetView zoomScale="110" zoomScaleNormal="110" workbookViewId="0" topLeftCell="A1">
      <selection activeCell="B4" sqref="B4"/>
    </sheetView>
  </sheetViews>
  <sheetFormatPr defaultColWidth="64.00390625" defaultRowHeight="42" customHeight="1"/>
  <cols>
    <col min="1" max="1" width="33.57421875" style="0" customWidth="1"/>
    <col min="2" max="2" width="78.421875" style="0" customWidth="1"/>
    <col min="3" max="16384" width="65.00390625" style="0" customWidth="1"/>
  </cols>
  <sheetData>
    <row r="1" spans="1:2" ht="42" customHeight="1">
      <c r="A1" s="1" t="s">
        <v>0</v>
      </c>
      <c r="B1" s="1"/>
    </row>
    <row r="2" spans="1:2" ht="42" customHeight="1">
      <c r="A2" s="2" t="s">
        <v>1</v>
      </c>
      <c r="B2" s="3" t="s">
        <v>2</v>
      </c>
    </row>
    <row r="3" spans="1:2" ht="42" customHeight="1">
      <c r="A3" s="4" t="s">
        <v>3</v>
      </c>
      <c r="B3" s="3" t="s">
        <v>4</v>
      </c>
    </row>
    <row r="4" spans="1:2" ht="42" customHeight="1">
      <c r="A4" s="4" t="s">
        <v>5</v>
      </c>
      <c r="B4" s="3" t="s">
        <v>6</v>
      </c>
    </row>
    <row r="5" spans="1:2" ht="42" customHeight="1">
      <c r="A5" s="5" t="s">
        <v>7</v>
      </c>
      <c r="B5" s="6" t="s">
        <v>8</v>
      </c>
    </row>
  </sheetData>
  <sheetProtection password="8349" sheet="1" selectLockedCells="1" selectUnlockedCells="1"/>
  <mergeCells count="1">
    <mergeCell ref="A1:B1"/>
  </mergeCells>
  <printOptions/>
  <pageMargins left="0.7875" right="0.7875" top="0.9840277777777777" bottom="0.9840277777777777" header="0.5118055555555555" footer="0.5118055555555555"/>
  <pageSetup fitToHeight="1" fitToWidth="1" horizontalDpi="300" verticalDpi="300" orientation="portrait" paperSize="9"/>
  <headerFooter alignWithMargins="0">
    <oddHeader>&amp;CMISURA 8 Investimenti nello sviluppo delle aree forestali e nel miglioramento della redditività delle foreste
8.6.1 - Investimenti per incrementare il potenziale economico delle foreste e dei prodotti forestali</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B42"/>
  <sheetViews>
    <sheetView zoomScale="110" zoomScaleNormal="110" workbookViewId="0" topLeftCell="A1">
      <selection activeCell="B28" sqref="B28"/>
    </sheetView>
  </sheetViews>
  <sheetFormatPr defaultColWidth="60.57421875" defaultRowHeight="12.75"/>
  <cols>
    <col min="1" max="1" width="24.7109375" style="7" customWidth="1"/>
    <col min="2" max="2" width="80.28125" style="7" customWidth="1"/>
    <col min="3" max="16384" width="61.00390625" style="7" customWidth="1"/>
  </cols>
  <sheetData>
    <row r="1" spans="1:2" ht="13.5" customHeight="1">
      <c r="A1" s="8" t="s">
        <v>9</v>
      </c>
      <c r="B1" s="8"/>
    </row>
    <row r="2" spans="1:2" ht="26.25">
      <c r="A2" s="9" t="s">
        <v>10</v>
      </c>
      <c r="B2" s="10" t="s">
        <v>11</v>
      </c>
    </row>
    <row r="3" spans="1:2" ht="60.75">
      <c r="A3" s="9" t="s">
        <v>12</v>
      </c>
      <c r="B3" s="11" t="s">
        <v>13</v>
      </c>
    </row>
    <row r="4" spans="1:2" ht="37.5">
      <c r="A4" s="9"/>
      <c r="B4" s="12" t="s">
        <v>14</v>
      </c>
    </row>
    <row r="5" spans="1:2" ht="26.25">
      <c r="A5" s="9" t="s">
        <v>15</v>
      </c>
      <c r="B5" s="13" t="s">
        <v>16</v>
      </c>
    </row>
    <row r="6" spans="1:2" ht="105.75">
      <c r="A6" s="9" t="s">
        <v>17</v>
      </c>
      <c r="B6" s="14" t="s">
        <v>18</v>
      </c>
    </row>
    <row r="7" spans="1:2" ht="25.5">
      <c r="A7" s="9"/>
      <c r="B7" s="15" t="s">
        <v>19</v>
      </c>
    </row>
    <row r="8" spans="1:2" ht="13.5">
      <c r="A8" s="9"/>
      <c r="B8" s="13" t="s">
        <v>20</v>
      </c>
    </row>
    <row r="9" spans="1:2" ht="37.5">
      <c r="A9" s="9" t="s">
        <v>21</v>
      </c>
      <c r="B9" s="16" t="s">
        <v>22</v>
      </c>
    </row>
    <row r="10" spans="1:2" ht="26.25">
      <c r="A10" s="9" t="s">
        <v>23</v>
      </c>
      <c r="B10" s="17" t="s">
        <v>24</v>
      </c>
    </row>
    <row r="11" spans="1:2" ht="14.25">
      <c r="A11" s="9" t="s">
        <v>25</v>
      </c>
      <c r="B11" s="14" t="s">
        <v>26</v>
      </c>
    </row>
    <row r="12" spans="1:2" ht="25.5">
      <c r="A12" s="9"/>
      <c r="B12" s="15" t="s">
        <v>27</v>
      </c>
    </row>
    <row r="13" spans="1:2" ht="13.5">
      <c r="A13" s="9"/>
      <c r="B13" s="13" t="s">
        <v>28</v>
      </c>
    </row>
    <row r="14" spans="1:2" ht="37.5">
      <c r="A14" s="9" t="s">
        <v>29</v>
      </c>
      <c r="B14" s="16" t="s">
        <v>30</v>
      </c>
    </row>
    <row r="15" spans="1:2" ht="15">
      <c r="A15" s="9" t="s">
        <v>31</v>
      </c>
      <c r="B15" s="16" t="s">
        <v>32</v>
      </c>
    </row>
    <row r="16" spans="1:2" ht="125.25" customHeight="1">
      <c r="A16" s="9" t="s">
        <v>33</v>
      </c>
      <c r="B16" s="18" t="s">
        <v>34</v>
      </c>
    </row>
    <row r="17" ht="14.25">
      <c r="A17" s="19"/>
    </row>
    <row r="18" spans="1:2" ht="13.5">
      <c r="A18" s="8" t="s">
        <v>35</v>
      </c>
      <c r="B18" s="8"/>
    </row>
    <row r="19" spans="1:2" ht="48.75">
      <c r="A19" s="9" t="s">
        <v>36</v>
      </c>
      <c r="B19" s="20" t="s">
        <v>37</v>
      </c>
    </row>
    <row r="20" spans="1:2" ht="48.75" customHeight="1">
      <c r="A20" s="9"/>
      <c r="B20" s="15" t="s">
        <v>38</v>
      </c>
    </row>
    <row r="21" spans="1:2" ht="39">
      <c r="A21" s="9"/>
      <c r="B21" s="13" t="s">
        <v>39</v>
      </c>
    </row>
    <row r="22" spans="1:2" ht="60.75">
      <c r="A22" s="9" t="s">
        <v>40</v>
      </c>
      <c r="B22" s="16" t="s">
        <v>41</v>
      </c>
    </row>
    <row r="23" spans="1:2" ht="13.5">
      <c r="A23" s="21"/>
      <c r="B23" s="22"/>
    </row>
    <row r="24" spans="1:2" ht="14.25">
      <c r="A24" s="8" t="s">
        <v>42</v>
      </c>
      <c r="B24" s="8"/>
    </row>
    <row r="25" spans="1:2" ht="39">
      <c r="A25" s="9" t="s">
        <v>43</v>
      </c>
      <c r="B25" s="16" t="s">
        <v>44</v>
      </c>
    </row>
    <row r="26" spans="1:2" ht="72">
      <c r="A26" s="23" t="s">
        <v>45</v>
      </c>
      <c r="B26" s="24" t="s">
        <v>46</v>
      </c>
    </row>
    <row r="27" spans="1:2" ht="26.25">
      <c r="A27" s="23"/>
      <c r="B27" s="13" t="s">
        <v>47</v>
      </c>
    </row>
    <row r="28" spans="1:2" ht="72">
      <c r="A28" s="9" t="s">
        <v>48</v>
      </c>
      <c r="B28" s="14" t="s">
        <v>49</v>
      </c>
    </row>
    <row r="29" spans="1:2" ht="26.25">
      <c r="A29" s="9"/>
      <c r="B29" s="13" t="s">
        <v>50</v>
      </c>
    </row>
    <row r="30" spans="1:2" ht="48.75">
      <c r="A30" s="9" t="s">
        <v>51</v>
      </c>
      <c r="B30" s="14" t="s">
        <v>52</v>
      </c>
    </row>
    <row r="31" spans="1:2" ht="26.25">
      <c r="A31" s="9"/>
      <c r="B31" s="13" t="s">
        <v>53</v>
      </c>
    </row>
    <row r="32" spans="1:2" ht="12.75">
      <c r="A32" s="9" t="s">
        <v>54</v>
      </c>
      <c r="B32" s="14" t="s">
        <v>55</v>
      </c>
    </row>
    <row r="33" spans="1:2" ht="26.25">
      <c r="A33" s="9"/>
      <c r="B33" s="13" t="s">
        <v>56</v>
      </c>
    </row>
    <row r="34" spans="1:2" ht="13.5">
      <c r="A34" s="9" t="s">
        <v>57</v>
      </c>
      <c r="B34" s="16" t="s">
        <v>58</v>
      </c>
    </row>
    <row r="35" spans="1:2" ht="26.25">
      <c r="A35" s="9" t="s">
        <v>59</v>
      </c>
      <c r="B35" s="16" t="s">
        <v>60</v>
      </c>
    </row>
    <row r="36" spans="1:2" ht="26.25">
      <c r="A36" s="9" t="s">
        <v>61</v>
      </c>
      <c r="B36" s="16" t="s">
        <v>62</v>
      </c>
    </row>
    <row r="37" spans="1:2" ht="26.25">
      <c r="A37" s="9" t="s">
        <v>63</v>
      </c>
      <c r="B37" s="16" t="s">
        <v>64</v>
      </c>
    </row>
    <row r="38" ht="13.5">
      <c r="A38" s="25"/>
    </row>
    <row r="39" spans="1:2" ht="13.5">
      <c r="A39" s="8" t="s">
        <v>65</v>
      </c>
      <c r="B39" s="8"/>
    </row>
    <row r="40" spans="1:2" ht="26.25">
      <c r="A40" s="9" t="s">
        <v>66</v>
      </c>
      <c r="B40" s="17" t="s">
        <v>67</v>
      </c>
    </row>
    <row r="41" spans="1:2" ht="26.25">
      <c r="A41" s="9" t="s">
        <v>68</v>
      </c>
      <c r="B41" s="16" t="s">
        <v>69</v>
      </c>
    </row>
    <row r="42" spans="1:2" ht="27" customHeight="1">
      <c r="A42" s="9" t="s">
        <v>70</v>
      </c>
      <c r="B42" s="16" t="s">
        <v>71</v>
      </c>
    </row>
  </sheetData>
  <sheetProtection password="8349" sheet="1" selectLockedCells="1" selectUnlockedCells="1"/>
  <mergeCells count="12">
    <mergeCell ref="A1:B1"/>
    <mergeCell ref="A3:A4"/>
    <mergeCell ref="A6:A8"/>
    <mergeCell ref="A11:A13"/>
    <mergeCell ref="A18:B18"/>
    <mergeCell ref="A19:A21"/>
    <mergeCell ref="A24:B24"/>
    <mergeCell ref="A26:A27"/>
    <mergeCell ref="A28:A29"/>
    <mergeCell ref="A30:A31"/>
    <mergeCell ref="A32:A33"/>
    <mergeCell ref="A39:B39"/>
  </mergeCells>
  <printOptions horizontalCentered="1" verticalCentered="1"/>
  <pageMargins left="0.19652777777777777" right="0.19652777777777777" top="0.5909722222222222" bottom="0.19652777777777777" header="0.31527777777777777" footer="0.5118055555555555"/>
  <pageSetup fitToHeight="1" fitToWidth="1" horizontalDpi="300" verticalDpi="300" orientation="portrait" paperSize="9"/>
  <headerFooter alignWithMargins="0">
    <oddHeader>&amp;CMISURA 8 Investimenti nello sviluppo delle aree forestali e nel miglioramento della redditività delle foreste
8.6.1 - Investimenti per incrementare il potenziale economico delle foreste e dei prodotti forestali</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83"/>
  <sheetViews>
    <sheetView tabSelected="1" zoomScale="110" zoomScaleNormal="110" workbookViewId="0" topLeftCell="A1">
      <selection activeCell="D18" sqref="D18"/>
    </sheetView>
  </sheetViews>
  <sheetFormatPr defaultColWidth="8.00390625" defaultRowHeight="12.75"/>
  <cols>
    <col min="1" max="1" width="29.421875" style="26" customWidth="1"/>
    <col min="2" max="2" width="4.00390625" style="26" customWidth="1"/>
    <col min="3" max="3" width="84.421875" style="26" customWidth="1"/>
    <col min="4" max="4" width="13.7109375" style="26" customWidth="1"/>
    <col min="5" max="5" width="17.28125" style="26" customWidth="1"/>
    <col min="6" max="6" width="9.140625" style="27" customWidth="1"/>
    <col min="7" max="7" width="9.00390625" style="27" hidden="1" customWidth="1"/>
    <col min="8" max="8" width="20.421875" style="27" hidden="1" customWidth="1"/>
    <col min="9" max="31" width="9.140625" style="27" customWidth="1"/>
    <col min="32" max="16384" width="9.140625" style="26" customWidth="1"/>
  </cols>
  <sheetData>
    <row r="1" spans="1:5" ht="16.5" customHeight="1">
      <c r="A1" s="28" t="s">
        <v>72</v>
      </c>
      <c r="B1" s="28"/>
      <c r="C1" s="28"/>
      <c r="D1" s="28"/>
      <c r="E1" s="28"/>
    </row>
    <row r="2" spans="1:5" ht="15" customHeight="1">
      <c r="A2" s="29" t="s">
        <v>73</v>
      </c>
      <c r="B2" s="29"/>
      <c r="C2" s="29"/>
      <c r="D2" s="29"/>
      <c r="E2" s="29"/>
    </row>
    <row r="3" spans="1:5" ht="15" customHeight="1">
      <c r="A3" s="30" t="s">
        <v>74</v>
      </c>
      <c r="B3" s="31"/>
      <c r="C3" s="31"/>
      <c r="D3" s="32"/>
      <c r="E3" s="33"/>
    </row>
    <row r="4" spans="1:5" ht="15" customHeight="1">
      <c r="A4" s="34" t="s">
        <v>75</v>
      </c>
      <c r="B4" s="31"/>
      <c r="C4" s="31"/>
      <c r="D4" s="35"/>
      <c r="E4" s="36"/>
    </row>
    <row r="5" spans="1:5" ht="15.75" customHeight="1">
      <c r="A5" s="30" t="s">
        <v>76</v>
      </c>
      <c r="B5" s="37"/>
      <c r="C5" s="37"/>
      <c r="D5" s="32"/>
      <c r="E5" s="33"/>
    </row>
    <row r="6" spans="1:8" ht="21.75" customHeight="1">
      <c r="A6" s="38" t="s">
        <v>77</v>
      </c>
      <c r="B6" s="39" t="s">
        <v>78</v>
      </c>
      <c r="C6" s="39"/>
      <c r="D6" s="39" t="s">
        <v>79</v>
      </c>
      <c r="E6" s="40" t="s">
        <v>80</v>
      </c>
      <c r="H6" s="27" t="s">
        <v>81</v>
      </c>
    </row>
    <row r="7" spans="1:8" ht="14.25" customHeight="1">
      <c r="A7" s="41" t="s">
        <v>82</v>
      </c>
      <c r="B7" s="42">
        <v>1</v>
      </c>
      <c r="C7" s="43" t="s">
        <v>83</v>
      </c>
      <c r="D7" s="44"/>
      <c r="E7" s="45">
        <f>+IF(D7="SI",1,0)</f>
        <v>0</v>
      </c>
      <c r="H7" s="27" t="s">
        <v>84</v>
      </c>
    </row>
    <row r="8" spans="1:5" ht="15">
      <c r="A8" s="41"/>
      <c r="B8" s="42">
        <v>2</v>
      </c>
      <c r="C8" s="43" t="s">
        <v>85</v>
      </c>
      <c r="D8" s="44"/>
      <c r="E8" s="45">
        <f aca="true" t="shared" si="0" ref="E8:E9">+IF(D8="SI",3,0)</f>
        <v>0</v>
      </c>
    </row>
    <row r="9" spans="1:8" ht="15">
      <c r="A9" s="41"/>
      <c r="B9" s="42">
        <v>3</v>
      </c>
      <c r="C9" s="43" t="s">
        <v>86</v>
      </c>
      <c r="D9" s="44"/>
      <c r="E9" s="45">
        <f t="shared" si="0"/>
        <v>0</v>
      </c>
      <c r="H9" s="46" t="s">
        <v>87</v>
      </c>
    </row>
    <row r="10" spans="1:8" ht="26.25" customHeight="1">
      <c r="A10" s="41"/>
      <c r="B10" s="47">
        <v>4</v>
      </c>
      <c r="C10" s="48" t="s">
        <v>88</v>
      </c>
      <c r="D10" s="49"/>
      <c r="E10" s="50">
        <f>IF(D10=H9,4,0)+IF(D10=H10,3,0)+IF(D10=H11,5,0)+IF(D10=H12,4,0)</f>
        <v>0</v>
      </c>
      <c r="H10" s="51" t="s">
        <v>89</v>
      </c>
    </row>
    <row r="11" spans="1:8" ht="26.25">
      <c r="A11" s="41"/>
      <c r="B11" s="42">
        <v>5</v>
      </c>
      <c r="C11" s="52" t="s">
        <v>90</v>
      </c>
      <c r="D11" s="53"/>
      <c r="E11" s="54">
        <f>+IF(D11="SI",3,0)</f>
        <v>0</v>
      </c>
      <c r="H11" s="51" t="s">
        <v>91</v>
      </c>
    </row>
    <row r="12" spans="1:8" ht="15">
      <c r="A12" s="41"/>
      <c r="B12" s="42">
        <v>6</v>
      </c>
      <c r="C12" s="55" t="s">
        <v>92</v>
      </c>
      <c r="D12" s="44"/>
      <c r="E12" s="45">
        <f>+IF(D12="SI",5,0)</f>
        <v>0</v>
      </c>
      <c r="H12" s="51" t="s">
        <v>93</v>
      </c>
    </row>
    <row r="13" spans="1:8" ht="26.25">
      <c r="A13" s="41"/>
      <c r="B13" s="42">
        <v>7</v>
      </c>
      <c r="C13" s="55" t="s">
        <v>94</v>
      </c>
      <c r="D13" s="44"/>
      <c r="E13" s="45">
        <f aca="true" t="shared" si="1" ref="E13:E14">+IF(D13="SI",3,0)</f>
        <v>0</v>
      </c>
      <c r="H13" s="51"/>
    </row>
    <row r="14" spans="1:8" ht="26.25">
      <c r="A14" s="41"/>
      <c r="B14" s="42">
        <v>8</v>
      </c>
      <c r="C14" s="55" t="s">
        <v>95</v>
      </c>
      <c r="D14" s="44"/>
      <c r="E14" s="45">
        <f t="shared" si="1"/>
        <v>0</v>
      </c>
      <c r="H14" s="56"/>
    </row>
    <row r="15" spans="1:5" ht="15">
      <c r="A15" s="41"/>
      <c r="B15" s="57">
        <v>9</v>
      </c>
      <c r="C15" s="58" t="s">
        <v>96</v>
      </c>
      <c r="D15" s="59"/>
      <c r="E15" s="60">
        <f>+IF(D15="SI",5,0)</f>
        <v>0</v>
      </c>
    </row>
    <row r="16" spans="1:5" ht="26.25">
      <c r="A16" s="41"/>
      <c r="B16" s="61">
        <v>10</v>
      </c>
      <c r="C16" s="55" t="s">
        <v>97</v>
      </c>
      <c r="D16" s="59"/>
      <c r="E16" s="60">
        <f>+IF(D16="SI",15,0)</f>
        <v>0</v>
      </c>
    </row>
    <row r="17" spans="1:5" ht="15">
      <c r="A17" s="41"/>
      <c r="B17" s="61"/>
      <c r="C17" s="55" t="s">
        <v>98</v>
      </c>
      <c r="D17" s="59"/>
      <c r="E17" s="60">
        <f>IF((D16&lt;&gt;"SI"),0,(IF(D17="si",10,0)))</f>
        <v>0</v>
      </c>
    </row>
    <row r="18" spans="1:5" ht="15">
      <c r="A18" s="41"/>
      <c r="B18" s="61"/>
      <c r="C18" s="55" t="s">
        <v>99</v>
      </c>
      <c r="D18" s="62"/>
      <c r="E18" s="60">
        <f>IF((D16&lt;&gt;"SI"),0,IF(D18="SI",5,0))</f>
        <v>0</v>
      </c>
    </row>
    <row r="19" spans="1:5" ht="49.5" customHeight="1">
      <c r="A19" s="63" t="s">
        <v>100</v>
      </c>
      <c r="B19" s="64">
        <v>11</v>
      </c>
      <c r="C19" s="65" t="s">
        <v>101</v>
      </c>
      <c r="D19" s="66" t="s">
        <v>102</v>
      </c>
      <c r="E19" s="67">
        <f>+IF(D20="SI",5,0)</f>
        <v>0</v>
      </c>
    </row>
    <row r="20" spans="1:5" ht="14.25">
      <c r="A20" s="63"/>
      <c r="B20" s="64"/>
      <c r="C20" s="65"/>
      <c r="D20" s="44"/>
      <c r="E20" s="67"/>
    </row>
    <row r="21" spans="1:5" ht="67.5">
      <c r="A21" s="63"/>
      <c r="B21" s="64"/>
      <c r="C21" s="65"/>
      <c r="D21" s="68" t="s">
        <v>103</v>
      </c>
      <c r="E21" s="69">
        <f>+IF(D22="SI",3,0)</f>
        <v>0</v>
      </c>
    </row>
    <row r="22" spans="1:5" ht="14.25">
      <c r="A22" s="63"/>
      <c r="B22" s="64"/>
      <c r="C22" s="65"/>
      <c r="D22" s="44"/>
      <c r="E22" s="69"/>
    </row>
    <row r="23" spans="1:5" ht="15">
      <c r="A23" s="63"/>
      <c r="B23" s="70">
        <v>12</v>
      </c>
      <c r="C23" s="71" t="s">
        <v>104</v>
      </c>
      <c r="D23" s="72"/>
      <c r="E23" s="73">
        <f>+IF(D23="SI",3,0)</f>
        <v>0</v>
      </c>
    </row>
    <row r="24" spans="1:5" ht="12.75" customHeight="1">
      <c r="A24" s="63" t="s">
        <v>105</v>
      </c>
      <c r="B24" s="74">
        <v>13</v>
      </c>
      <c r="C24" s="74" t="s">
        <v>106</v>
      </c>
      <c r="D24" s="75"/>
      <c r="E24" s="76">
        <f>+IF(D24="SI",18,0)</f>
        <v>0</v>
      </c>
    </row>
    <row r="25" spans="1:5" ht="21">
      <c r="A25" s="63"/>
      <c r="B25" s="74"/>
      <c r="C25" s="74"/>
      <c r="D25" s="68" t="s">
        <v>107</v>
      </c>
      <c r="E25" s="69">
        <f>+IF((D24&lt;&gt;"SI"),0,IF(D26="SI",5,0))</f>
        <v>0</v>
      </c>
    </row>
    <row r="26" spans="1:5" ht="14.25">
      <c r="A26" s="63"/>
      <c r="B26" s="74"/>
      <c r="C26" s="74"/>
      <c r="D26" s="77"/>
      <c r="E26" s="69"/>
    </row>
    <row r="27" spans="1:5" ht="14.25" customHeight="1">
      <c r="A27" s="63"/>
      <c r="B27" s="78">
        <v>14</v>
      </c>
      <c r="C27" s="78" t="s">
        <v>108</v>
      </c>
      <c r="D27" s="53"/>
      <c r="E27" s="79">
        <f>+IF(D27="SI",8,0)</f>
        <v>0</v>
      </c>
    </row>
    <row r="28" spans="1:5" ht="30.75">
      <c r="A28" s="63"/>
      <c r="B28" s="78"/>
      <c r="C28" s="78"/>
      <c r="D28" s="68" t="s">
        <v>109</v>
      </c>
      <c r="E28" s="69">
        <f>IF(D27&lt;&gt;"SI",0,IF(D29="SI",3,0))</f>
        <v>0</v>
      </c>
    </row>
    <row r="29" spans="1:5" ht="14.25">
      <c r="A29" s="63"/>
      <c r="B29" s="78"/>
      <c r="C29" s="78"/>
      <c r="D29" s="44"/>
      <c r="E29" s="69"/>
    </row>
    <row r="30" spans="1:5" ht="30.75">
      <c r="A30" s="63"/>
      <c r="B30" s="78"/>
      <c r="C30" s="78"/>
      <c r="D30" s="68" t="s">
        <v>110</v>
      </c>
      <c r="E30" s="69">
        <f>IF(D27&lt;&gt;"si",0,IF(D31="SI",3,0))</f>
        <v>0</v>
      </c>
    </row>
    <row r="31" spans="1:5" ht="14.25">
      <c r="A31" s="63"/>
      <c r="B31" s="78"/>
      <c r="C31" s="78"/>
      <c r="D31" s="77"/>
      <c r="E31" s="69"/>
    </row>
    <row r="32" spans="1:5" ht="30.75">
      <c r="A32" s="63"/>
      <c r="B32" s="78"/>
      <c r="C32" s="78"/>
      <c r="D32" s="68" t="s">
        <v>111</v>
      </c>
      <c r="E32" s="80">
        <f>IF(D27&lt;&gt;"SI",0,IF(D33="SI",3,0))</f>
        <v>0</v>
      </c>
    </row>
    <row r="33" spans="1:5" ht="14.25">
      <c r="A33" s="63"/>
      <c r="B33" s="78"/>
      <c r="C33" s="78"/>
      <c r="D33" s="44"/>
      <c r="E33" s="80"/>
    </row>
    <row r="34" spans="1:5" ht="14.25" customHeight="1">
      <c r="A34" s="63"/>
      <c r="B34" s="78">
        <v>15</v>
      </c>
      <c r="C34" s="78" t="s">
        <v>112</v>
      </c>
      <c r="D34" s="53"/>
      <c r="E34" s="79">
        <f>+IF(D34="SI",0,0)</f>
        <v>0</v>
      </c>
    </row>
    <row r="35" spans="1:5" ht="30.75">
      <c r="A35" s="63"/>
      <c r="B35" s="78"/>
      <c r="C35" s="78"/>
      <c r="D35" s="68" t="s">
        <v>113</v>
      </c>
      <c r="E35" s="69">
        <f>IF(D34&lt;&gt;"SI",0,IF(D36="SI",1,0))</f>
        <v>0</v>
      </c>
    </row>
    <row r="36" spans="1:5" ht="14.25">
      <c r="A36" s="63"/>
      <c r="B36" s="78"/>
      <c r="C36" s="78"/>
      <c r="D36" s="44"/>
      <c r="E36" s="69"/>
    </row>
    <row r="37" spans="1:5" ht="30.75">
      <c r="A37" s="63"/>
      <c r="B37" s="78"/>
      <c r="C37" s="78"/>
      <c r="D37" s="68" t="s">
        <v>110</v>
      </c>
      <c r="E37" s="80">
        <f>IF(D34&lt;&gt;"SI",0,IF(D38="SI",1,0))</f>
        <v>0</v>
      </c>
    </row>
    <row r="38" spans="1:5" ht="14.25">
      <c r="A38" s="63"/>
      <c r="B38" s="78"/>
      <c r="C38" s="78"/>
      <c r="D38" s="44"/>
      <c r="E38" s="80"/>
    </row>
    <row r="39" spans="1:5" ht="14.25" customHeight="1">
      <c r="A39" s="63"/>
      <c r="B39" s="78">
        <v>16</v>
      </c>
      <c r="C39" s="78" t="s">
        <v>114</v>
      </c>
      <c r="D39" s="53"/>
      <c r="E39" s="79">
        <f>+IF(D39="SI",5,0)</f>
        <v>0</v>
      </c>
    </row>
    <row r="40" spans="1:5" ht="33.75">
      <c r="A40" s="63"/>
      <c r="B40" s="78"/>
      <c r="C40" s="78"/>
      <c r="D40" s="68" t="s">
        <v>115</v>
      </c>
      <c r="E40" s="80">
        <f>+IF(D41="SI",8,0)</f>
        <v>0</v>
      </c>
    </row>
    <row r="41" spans="1:5" ht="14.25">
      <c r="A41" s="63"/>
      <c r="B41" s="78"/>
      <c r="C41" s="78"/>
      <c r="D41" s="44"/>
      <c r="E41" s="80"/>
    </row>
    <row r="42" spans="1:5" ht="22.5">
      <c r="A42" s="63"/>
      <c r="B42" s="78"/>
      <c r="C42" s="78"/>
      <c r="D42" s="68" t="s">
        <v>116</v>
      </c>
      <c r="E42" s="80">
        <f>+IF(D43="SI",5,0)</f>
        <v>0</v>
      </c>
    </row>
    <row r="43" spans="1:5" ht="14.25">
      <c r="A43" s="63"/>
      <c r="B43" s="78"/>
      <c r="C43" s="78"/>
      <c r="D43" s="44"/>
      <c r="E43" s="80"/>
    </row>
    <row r="44" spans="1:5" ht="33.75">
      <c r="A44" s="63"/>
      <c r="B44" s="78"/>
      <c r="C44" s="78"/>
      <c r="D44" s="68" t="s">
        <v>117</v>
      </c>
      <c r="E44" s="80">
        <f>+IF(D45="SI",3,0)</f>
        <v>0</v>
      </c>
    </row>
    <row r="45" spans="1:5" ht="14.25">
      <c r="A45" s="63"/>
      <c r="B45" s="78"/>
      <c r="C45" s="78"/>
      <c r="D45" s="44"/>
      <c r="E45" s="80"/>
    </row>
    <row r="46" spans="1:5" ht="14.25" customHeight="1">
      <c r="A46" s="63"/>
      <c r="B46" s="78">
        <v>16</v>
      </c>
      <c r="C46" s="78" t="s">
        <v>118</v>
      </c>
      <c r="D46" s="44"/>
      <c r="E46" s="79">
        <f>+IF(D46="SI",5,0)</f>
        <v>0</v>
      </c>
    </row>
    <row r="47" spans="1:5" ht="21">
      <c r="A47" s="63"/>
      <c r="B47" s="78"/>
      <c r="C47" s="78"/>
      <c r="D47" s="68" t="s">
        <v>117</v>
      </c>
      <c r="E47" s="69">
        <f>IF(D46&lt;&gt;"SI",0,IF(D48="SI",3,0))</f>
        <v>0</v>
      </c>
    </row>
    <row r="48" spans="1:5" ht="14.25">
      <c r="A48" s="63"/>
      <c r="B48" s="78"/>
      <c r="C48" s="78"/>
      <c r="D48" s="44"/>
      <c r="E48" s="69"/>
    </row>
    <row r="49" spans="1:5" ht="21" customHeight="1">
      <c r="A49" s="63"/>
      <c r="B49" s="81">
        <v>18</v>
      </c>
      <c r="C49" s="78" t="s">
        <v>119</v>
      </c>
      <c r="D49" s="68" t="s">
        <v>120</v>
      </c>
      <c r="E49" s="80">
        <f>+IF(D50="SI",4,0)</f>
        <v>0</v>
      </c>
    </row>
    <row r="50" spans="1:5" ht="14.25">
      <c r="A50" s="63"/>
      <c r="B50" s="81"/>
      <c r="C50" s="78"/>
      <c r="D50" s="44"/>
      <c r="E50" s="80"/>
    </row>
    <row r="51" spans="1:5" ht="22.5">
      <c r="A51" s="63"/>
      <c r="B51" s="81"/>
      <c r="C51" s="78"/>
      <c r="D51" s="68" t="s">
        <v>121</v>
      </c>
      <c r="E51" s="80">
        <f>+IF(D52="SI",4,0)</f>
        <v>0</v>
      </c>
    </row>
    <row r="52" spans="1:5" ht="14.25">
      <c r="A52" s="63"/>
      <c r="B52" s="81"/>
      <c r="C52" s="78"/>
      <c r="D52" s="44"/>
      <c r="E52" s="80"/>
    </row>
    <row r="53" spans="1:5" ht="14.25">
      <c r="A53" s="63"/>
      <c r="B53" s="82">
        <v>19</v>
      </c>
      <c r="C53" s="83" t="s">
        <v>122</v>
      </c>
      <c r="D53" s="44"/>
      <c r="E53" s="79">
        <f>+IF(D53="SI",3,0)</f>
        <v>0</v>
      </c>
    </row>
    <row r="54" spans="1:5" ht="14.25">
      <c r="A54" s="63"/>
      <c r="B54" s="82">
        <v>20</v>
      </c>
      <c r="C54" s="83" t="s">
        <v>123</v>
      </c>
      <c r="D54" s="44"/>
      <c r="E54" s="79">
        <f>+IF(D54="SI",5,0)</f>
        <v>0</v>
      </c>
    </row>
    <row r="55" spans="1:5" ht="14.25">
      <c r="A55" s="63"/>
      <c r="B55" s="70">
        <v>21</v>
      </c>
      <c r="C55" s="84" t="s">
        <v>124</v>
      </c>
      <c r="D55" s="85"/>
      <c r="E55" s="86">
        <f>+IF(D55="SI",8,0)</f>
        <v>0</v>
      </c>
    </row>
    <row r="56" spans="1:5" ht="14.25" customHeight="1">
      <c r="A56" s="87" t="s">
        <v>125</v>
      </c>
      <c r="B56" s="88">
        <v>22</v>
      </c>
      <c r="C56" s="89" t="s">
        <v>126</v>
      </c>
      <c r="D56" s="44"/>
      <c r="E56" s="79">
        <f>+IF(D56="SI",5,0)</f>
        <v>0</v>
      </c>
    </row>
    <row r="57" spans="1:5" ht="15">
      <c r="A57" s="87"/>
      <c r="B57" s="88">
        <v>23</v>
      </c>
      <c r="C57" s="89" t="s">
        <v>127</v>
      </c>
      <c r="D57" s="44"/>
      <c r="E57" s="79">
        <f>+IF(D57="SI",7,0)</f>
        <v>0</v>
      </c>
    </row>
    <row r="58" spans="1:5" ht="14.25">
      <c r="A58" s="87"/>
      <c r="B58" s="90">
        <v>24</v>
      </c>
      <c r="C58" s="91" t="s">
        <v>128</v>
      </c>
      <c r="D58" s="85"/>
      <c r="E58" s="86">
        <f>+IF(D58="SI",12,0)</f>
        <v>0</v>
      </c>
    </row>
    <row r="59" spans="1:5" ht="13.5">
      <c r="A59" s="27"/>
      <c r="B59" s="27"/>
      <c r="C59" s="27"/>
      <c r="D59" s="27"/>
      <c r="E59" s="27"/>
    </row>
    <row r="60" spans="1:5" ht="12.75">
      <c r="A60" s="27"/>
      <c r="B60" s="27"/>
      <c r="D60" s="92" t="s">
        <v>129</v>
      </c>
      <c r="E60" s="93">
        <f>SUM(E7:E58)</f>
        <v>0</v>
      </c>
    </row>
    <row r="61" spans="1:5" ht="14.25">
      <c r="A61" s="27"/>
      <c r="B61" s="27"/>
      <c r="C61" s="27"/>
      <c r="D61" s="27"/>
      <c r="E61" s="93">
        <f>+IF(E60&lt;=34,"NON AMMISSIBILE","AMMISSIBILE")</f>
        <v>0</v>
      </c>
    </row>
    <row r="62" spans="1:5" ht="12.75">
      <c r="A62" s="27"/>
      <c r="B62" s="27"/>
      <c r="C62" s="27"/>
      <c r="D62" s="27"/>
      <c r="E62" s="27"/>
    </row>
    <row r="63" spans="1:5" ht="12.75">
      <c r="A63" s="27"/>
      <c r="B63" s="27"/>
      <c r="C63" s="27"/>
      <c r="D63" s="27"/>
      <c r="E63" s="27"/>
    </row>
    <row r="64" spans="1:5" ht="12.75">
      <c r="A64" s="27"/>
      <c r="B64" s="27"/>
      <c r="C64" s="27"/>
      <c r="D64" s="27"/>
      <c r="E64" s="27"/>
    </row>
    <row r="65" spans="1:5" ht="12.75">
      <c r="A65" s="27"/>
      <c r="B65" s="27"/>
      <c r="C65" s="27"/>
      <c r="D65" s="27"/>
      <c r="E65" s="27"/>
    </row>
    <row r="66" spans="1:5" ht="12.75">
      <c r="A66" s="27"/>
      <c r="B66" s="27"/>
      <c r="C66" s="27"/>
      <c r="D66" s="27"/>
      <c r="E66" s="27"/>
    </row>
    <row r="67" spans="1:5" ht="12.75">
      <c r="A67" s="27"/>
      <c r="B67" s="27"/>
      <c r="C67" s="27"/>
      <c r="D67" s="27"/>
      <c r="E67" s="27"/>
    </row>
    <row r="68" spans="1:5" ht="12.75">
      <c r="A68" s="27"/>
      <c r="B68" s="27"/>
      <c r="C68" s="27"/>
      <c r="D68" s="27"/>
      <c r="E68" s="27"/>
    </row>
    <row r="69" spans="1:5" ht="12.75">
      <c r="A69" s="27"/>
      <c r="B69" s="27"/>
      <c r="C69" s="27"/>
      <c r="D69" s="27"/>
      <c r="E69" s="27"/>
    </row>
    <row r="70" spans="1:5" ht="12.75">
      <c r="A70" s="27"/>
      <c r="B70" s="27"/>
      <c r="C70" s="27"/>
      <c r="D70" s="27"/>
      <c r="E70" s="27"/>
    </row>
    <row r="71" spans="1:5" ht="12.75">
      <c r="A71" s="27"/>
      <c r="B71" s="27"/>
      <c r="C71" s="27"/>
      <c r="D71" s="27"/>
      <c r="E71" s="27"/>
    </row>
    <row r="72" spans="1:5" ht="12.75">
      <c r="A72" s="27"/>
      <c r="B72" s="27"/>
      <c r="C72" s="27"/>
      <c r="D72" s="27"/>
      <c r="E72" s="27"/>
    </row>
    <row r="73" spans="1:5" ht="12.75">
      <c r="A73" s="27"/>
      <c r="B73" s="27"/>
      <c r="C73" s="27"/>
      <c r="D73" s="27"/>
      <c r="E73" s="27"/>
    </row>
    <row r="74" spans="1:5" ht="12.75">
      <c r="A74" s="27"/>
      <c r="B74" s="27"/>
      <c r="C74" s="27"/>
      <c r="D74" s="27"/>
      <c r="E74" s="27"/>
    </row>
    <row r="75" spans="1:5" ht="12.75">
      <c r="A75" s="27"/>
      <c r="B75" s="27"/>
      <c r="C75" s="27"/>
      <c r="D75" s="27"/>
      <c r="E75" s="27"/>
    </row>
    <row r="76" spans="1:5" ht="12.75">
      <c r="A76" s="27"/>
      <c r="B76" s="27"/>
      <c r="C76" s="27"/>
      <c r="D76" s="27"/>
      <c r="E76" s="27"/>
    </row>
    <row r="77" spans="1:5" ht="12.75">
      <c r="A77" s="27"/>
      <c r="B77" s="27"/>
      <c r="C77" s="27"/>
      <c r="D77" s="27"/>
      <c r="E77" s="27"/>
    </row>
    <row r="78" spans="1:5" ht="12.75">
      <c r="A78" s="27"/>
      <c r="B78" s="27"/>
      <c r="C78" s="27"/>
      <c r="D78" s="27"/>
      <c r="E78" s="27"/>
    </row>
    <row r="79" spans="1:5" ht="12.75">
      <c r="A79" s="27"/>
      <c r="B79" s="27"/>
      <c r="C79" s="27"/>
      <c r="D79" s="27"/>
      <c r="E79" s="27"/>
    </row>
    <row r="80" spans="1:5" ht="12.75">
      <c r="A80" s="27"/>
      <c r="B80" s="27"/>
      <c r="C80" s="27"/>
      <c r="D80" s="27"/>
      <c r="E80" s="27"/>
    </row>
    <row r="81" spans="1:5" ht="12.75">
      <c r="A81" s="27"/>
      <c r="B81" s="27"/>
      <c r="C81" s="27"/>
      <c r="D81" s="27"/>
      <c r="E81" s="27"/>
    </row>
    <row r="82" spans="1:5" ht="12.75">
      <c r="A82" s="27"/>
      <c r="B82" s="27"/>
      <c r="C82" s="27"/>
      <c r="D82" s="27"/>
      <c r="E82" s="27"/>
    </row>
    <row r="83" spans="1:5" ht="12.75">
      <c r="A83" s="27"/>
      <c r="B83" s="27"/>
      <c r="C83" s="27"/>
      <c r="D83" s="27"/>
      <c r="E83" s="27"/>
    </row>
    <row r="84" s="27" customFormat="1" ht="12.75"/>
    <row r="85" s="27" customFormat="1" ht="12.75"/>
    <row r="86" s="27" customFormat="1" ht="12.75"/>
    <row r="87" s="27" customFormat="1" ht="12.75"/>
    <row r="88" s="27" customFormat="1" ht="12.75"/>
    <row r="89" s="27" customFormat="1" ht="12.75"/>
    <row r="90" s="27" customFormat="1" ht="12.75"/>
    <row r="91" s="27" customFormat="1" ht="12.75"/>
    <row r="92" s="27" customFormat="1" ht="12.75"/>
    <row r="93" s="27" customFormat="1" ht="12.75"/>
    <row r="94" s="27" customFormat="1" ht="12.75"/>
    <row r="95" s="27" customFormat="1" ht="12.75"/>
    <row r="96" s="27" customFormat="1" ht="12.75"/>
    <row r="97" s="27" customFormat="1" ht="12.75"/>
    <row r="98" s="27" customFormat="1" ht="12.75"/>
    <row r="99" s="27" customFormat="1" ht="12.75"/>
    <row r="100" s="27" customFormat="1" ht="12.75"/>
    <row r="101" s="27" customFormat="1" ht="12.75"/>
    <row r="102" s="27" customFormat="1" ht="12.75"/>
    <row r="103" s="27" customFormat="1" ht="12.75"/>
    <row r="104" s="27" customFormat="1" ht="12.75"/>
    <row r="105" s="27" customFormat="1" ht="12.75"/>
    <row r="106" s="27" customFormat="1" ht="12.75"/>
    <row r="107" s="27" customFormat="1" ht="12.75"/>
    <row r="108" s="27" customFormat="1" ht="12.75"/>
    <row r="109" s="27" customFormat="1" ht="12.75"/>
    <row r="110" s="27" customFormat="1" ht="12.75"/>
    <row r="111" s="27" customFormat="1" ht="12.75"/>
    <row r="112" s="27" customFormat="1" ht="12.75"/>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27" customFormat="1" ht="12.75"/>
    <row r="171" s="27" customFormat="1" ht="12.75"/>
    <row r="172" s="27" customFormat="1" ht="12.75"/>
    <row r="173" s="27" customFormat="1" ht="12.75"/>
    <row r="174" s="27" customFormat="1" ht="12.75"/>
    <row r="175" s="27" customFormat="1" ht="12.75"/>
    <row r="176" s="27" customFormat="1" ht="12.75"/>
    <row r="177" s="27" customFormat="1" ht="12.75"/>
    <row r="178" s="27" customFormat="1" ht="12.75"/>
    <row r="179" s="27" customFormat="1" ht="12.75"/>
    <row r="180" s="27" customFormat="1" ht="12.75"/>
    <row r="181" s="27" customFormat="1" ht="12.75"/>
    <row r="182" s="27" customFormat="1" ht="12.75"/>
    <row r="183" s="27" customFormat="1" ht="12.75"/>
    <row r="184" s="27" customFormat="1" ht="12.75"/>
    <row r="185" s="27" customFormat="1" ht="12.75"/>
    <row r="186" s="27" customFormat="1" ht="12.75"/>
    <row r="187" s="27" customFormat="1" ht="12.75"/>
    <row r="188" s="27" customFormat="1" ht="12.75"/>
    <row r="189" s="27" customFormat="1" ht="12.75"/>
    <row r="190" s="27" customFormat="1" ht="12.75"/>
    <row r="191" s="27" customFormat="1" ht="12.75"/>
    <row r="192" s="27" customFormat="1" ht="12.75"/>
    <row r="193" s="27" customFormat="1" ht="12.75"/>
    <row r="194" s="27" customFormat="1" ht="12.75"/>
    <row r="195" s="27" customFormat="1" ht="12.75"/>
    <row r="196" s="27" customFormat="1" ht="12.75"/>
    <row r="197" s="27" customFormat="1" ht="12.75"/>
    <row r="198" s="27" customFormat="1" ht="12.75"/>
    <row r="199" s="27" customFormat="1" ht="12.75"/>
    <row r="200" s="27" customFormat="1" ht="12.75"/>
    <row r="201" s="27" customFormat="1" ht="12.75"/>
    <row r="202" s="27" customFormat="1" ht="12.75"/>
    <row r="203" s="27" customFormat="1" ht="12.75"/>
    <row r="204" s="27" customFormat="1" ht="12.75"/>
    <row r="205" s="27" customFormat="1" ht="12.75"/>
    <row r="206" s="27" customFormat="1" ht="12.75"/>
    <row r="207" s="27" customFormat="1" ht="12.75"/>
    <row r="208" s="27" customFormat="1" ht="12.75"/>
    <row r="209" s="27" customFormat="1" ht="12.75"/>
    <row r="210" s="27" customFormat="1" ht="12.75"/>
    <row r="211" s="27" customFormat="1" ht="12.75"/>
    <row r="212" s="27" customFormat="1" ht="12.75"/>
    <row r="213" s="27" customFormat="1" ht="12.75"/>
    <row r="214" s="27" customFormat="1" ht="12.75"/>
    <row r="215" s="27" customFormat="1" ht="12.75"/>
    <row r="216" s="27" customFormat="1" ht="12.75"/>
    <row r="217" s="27" customFormat="1" ht="12.75"/>
    <row r="218" s="27" customFormat="1" ht="12.75"/>
    <row r="219" s="27" customFormat="1" ht="12.75"/>
    <row r="220" s="27" customFormat="1" ht="12.75"/>
    <row r="221" s="27" customFormat="1" ht="12.75"/>
    <row r="222" s="27" customFormat="1" ht="12.75"/>
    <row r="223" s="27" customFormat="1" ht="12.75"/>
    <row r="224" s="27" customFormat="1" ht="12.75"/>
    <row r="225" s="27" customFormat="1" ht="12.75"/>
    <row r="226" s="27" customFormat="1" ht="12.75"/>
    <row r="227" s="27" customFormat="1" ht="12.75"/>
    <row r="228" s="27" customFormat="1" ht="12.75"/>
    <row r="229" s="27" customFormat="1" ht="12.75"/>
    <row r="230" s="27" customFormat="1" ht="12.75"/>
    <row r="231" s="27" customFormat="1" ht="12.75"/>
    <row r="232" s="27" customFormat="1" ht="12.75"/>
    <row r="233" s="27" customFormat="1" ht="12.75"/>
    <row r="234" s="27" customFormat="1" ht="12.75"/>
    <row r="235" s="27" customFormat="1" ht="12.75"/>
    <row r="236" s="27" customFormat="1" ht="12.75"/>
    <row r="237" s="27" customFormat="1" ht="12.75"/>
    <row r="238" s="27" customFormat="1" ht="12.75"/>
    <row r="239" s="27" customFormat="1" ht="12.75"/>
    <row r="240" s="27" customFormat="1" ht="12.75"/>
    <row r="241" s="27" customFormat="1" ht="12.75"/>
    <row r="242" s="27" customFormat="1" ht="12.75"/>
    <row r="243" s="27" customFormat="1" ht="12.75"/>
    <row r="244" s="27" customFormat="1" ht="12.75"/>
    <row r="245" s="27" customFormat="1" ht="12.75"/>
    <row r="246" s="27" customFormat="1" ht="12.75"/>
    <row r="247" s="27" customFormat="1" ht="12.75"/>
    <row r="248" s="27" customFormat="1" ht="12.75"/>
    <row r="249" s="27" customFormat="1" ht="12.75"/>
    <row r="250" s="27" customFormat="1" ht="12.75"/>
    <row r="251" s="27" customFormat="1" ht="12.75"/>
    <row r="252" s="27" customFormat="1" ht="12.75"/>
    <row r="253" s="27" customFormat="1" ht="12.75"/>
    <row r="254" s="27" customFormat="1" ht="12.75"/>
    <row r="255" s="27" customFormat="1" ht="12.75"/>
    <row r="256" s="27" customFormat="1" ht="12.75"/>
    <row r="257" s="27" customFormat="1" ht="12.75"/>
    <row r="258" s="27" customFormat="1" ht="12.75"/>
    <row r="259" s="27" customFormat="1" ht="12.75"/>
    <row r="260" s="27" customFormat="1" ht="12.75"/>
    <row r="261" s="27" customFormat="1" ht="12.75"/>
    <row r="262" s="27" customFormat="1" ht="12.75"/>
    <row r="263" s="27" customFormat="1" ht="12.75"/>
    <row r="264" s="27" customFormat="1" ht="12.75"/>
    <row r="265" s="27" customFormat="1" ht="12.75"/>
    <row r="266" s="27" customFormat="1" ht="12.75"/>
    <row r="267" s="27" customFormat="1" ht="12.75"/>
    <row r="268" s="27" customFormat="1" ht="12.75"/>
    <row r="269" s="27" customFormat="1" ht="12.75"/>
    <row r="270" s="27" customFormat="1" ht="12.75"/>
    <row r="271" s="27" customFormat="1" ht="12.75"/>
    <row r="272" s="27" customFormat="1" ht="12.75"/>
    <row r="273" s="27" customFormat="1" ht="12.75"/>
    <row r="274" s="27" customFormat="1" ht="12.75"/>
    <row r="275" s="27" customFormat="1" ht="12.75"/>
    <row r="276" s="27" customFormat="1" ht="12.75"/>
    <row r="277" s="27" customFormat="1" ht="12.75"/>
    <row r="278" s="27" customFormat="1" ht="12.75"/>
    <row r="279" s="27" customFormat="1" ht="12.75"/>
    <row r="280" s="27" customFormat="1" ht="12.75"/>
    <row r="281" s="27" customFormat="1" ht="12.75"/>
    <row r="282" s="27" customFormat="1" ht="12.75"/>
    <row r="283" s="27" customFormat="1" ht="12.75"/>
    <row r="284" s="27" customFormat="1" ht="12.75"/>
    <row r="285" s="27" customFormat="1" ht="12.75"/>
    <row r="286" s="27" customFormat="1" ht="12.75"/>
    <row r="287" s="27" customFormat="1" ht="12.75"/>
    <row r="288" s="27" customFormat="1" ht="12.75"/>
    <row r="289" s="27" customFormat="1" ht="12.75"/>
    <row r="290" s="27" customFormat="1" ht="12.75"/>
    <row r="291" s="27" customFormat="1" ht="12.75"/>
    <row r="292" s="27" customFormat="1" ht="12.75"/>
    <row r="293" s="27" customFormat="1" ht="12.75"/>
    <row r="294" s="27" customFormat="1" ht="12.75"/>
    <row r="295" s="27" customFormat="1" ht="12.75"/>
    <row r="296" s="27" customFormat="1" ht="12.75"/>
    <row r="297" s="27" customFormat="1" ht="12.75"/>
    <row r="298" s="27" customFormat="1" ht="12.75"/>
    <row r="299" s="27" customFormat="1" ht="12.75"/>
    <row r="300" s="27" customFormat="1" ht="12.75"/>
    <row r="301" s="27" customFormat="1" ht="12.75"/>
    <row r="302" s="27" customFormat="1" ht="12.75"/>
    <row r="303" s="27" customFormat="1" ht="12.75"/>
    <row r="304" s="27" customFormat="1" ht="12.75"/>
    <row r="305" s="27" customFormat="1" ht="12.75"/>
    <row r="306" s="27" customFormat="1" ht="12.75"/>
    <row r="307" s="27" customFormat="1" ht="12.75"/>
    <row r="308" s="27" customFormat="1" ht="12.75"/>
    <row r="309" s="27" customFormat="1" ht="12.75"/>
    <row r="310" s="27" customFormat="1" ht="12.75"/>
    <row r="311" s="27" customFormat="1" ht="12.75"/>
    <row r="312" s="27" customFormat="1" ht="12.75"/>
    <row r="313" s="27" customFormat="1" ht="12.75"/>
    <row r="314" s="27" customFormat="1" ht="12.75"/>
    <row r="315" s="27" customFormat="1" ht="12.75"/>
    <row r="316" s="27" customFormat="1" ht="12.75"/>
    <row r="317" s="27" customFormat="1" ht="12.75"/>
    <row r="318" s="27" customFormat="1" ht="12.75"/>
    <row r="319" s="27" customFormat="1" ht="12.75"/>
    <row r="320" s="27" customFormat="1" ht="12.75"/>
    <row r="321" s="27" customFormat="1" ht="12.75"/>
    <row r="322" s="27" customFormat="1" ht="12.75"/>
    <row r="323" s="27" customFormat="1" ht="12.75"/>
    <row r="324" s="27" customFormat="1" ht="12.75"/>
    <row r="325" s="27" customFormat="1" ht="12.75"/>
    <row r="326" s="27" customFormat="1" ht="12.75"/>
    <row r="327" s="27" customFormat="1" ht="12.75"/>
    <row r="328" s="27" customFormat="1" ht="12.75"/>
    <row r="329" s="27" customFormat="1" ht="12.75"/>
    <row r="330" s="27" customFormat="1" ht="12.75"/>
    <row r="331" s="27" customFormat="1" ht="12.75"/>
    <row r="332" s="27" customFormat="1" ht="12.75"/>
    <row r="333" s="27" customFormat="1" ht="12.75"/>
    <row r="334" s="27" customFormat="1" ht="12.75"/>
    <row r="335" s="27" customFormat="1" ht="12.75"/>
    <row r="336" s="27" customFormat="1" ht="12.75"/>
    <row r="337" s="27" customFormat="1" ht="12.75"/>
    <row r="338" s="27" customFormat="1" ht="12.75"/>
    <row r="339" s="27" customFormat="1" ht="12.75"/>
    <row r="340" s="27" customFormat="1" ht="12.75"/>
    <row r="341" s="27" customFormat="1" ht="12.75"/>
    <row r="342" s="27" customFormat="1" ht="12.75"/>
    <row r="343" s="27" customFormat="1" ht="12.75"/>
    <row r="344" s="27" customFormat="1" ht="12.75"/>
    <row r="345" s="27" customFormat="1" ht="12.75"/>
    <row r="346" s="27" customFormat="1" ht="12.75"/>
    <row r="347" s="27" customFormat="1" ht="12.75"/>
    <row r="348" s="27" customFormat="1" ht="12.75"/>
    <row r="349" s="27" customFormat="1" ht="12.75"/>
    <row r="350" s="27" customFormat="1" ht="12.75"/>
    <row r="351" s="27" customFormat="1" ht="12.75"/>
    <row r="352" s="27" customFormat="1" ht="12.75"/>
    <row r="353" s="27" customFormat="1" ht="12.75"/>
    <row r="354" s="27" customFormat="1" ht="12.75"/>
    <row r="355" s="27" customFormat="1" ht="12.75"/>
    <row r="356" s="27" customFormat="1" ht="12.75"/>
    <row r="357" s="27" customFormat="1" ht="12.75"/>
    <row r="358" s="27" customFormat="1" ht="12.75"/>
    <row r="359" s="27" customFormat="1" ht="12.75"/>
    <row r="360" s="27" customFormat="1" ht="12.75"/>
    <row r="361" s="27" customFormat="1" ht="12.75"/>
    <row r="362" s="27" customFormat="1" ht="12.75"/>
    <row r="363" s="27" customFormat="1" ht="12.75"/>
    <row r="364" s="27" customFormat="1" ht="12.75"/>
    <row r="365" s="27" customFormat="1" ht="12.75"/>
    <row r="366" s="27" customFormat="1" ht="12.75"/>
    <row r="367" s="27" customFormat="1" ht="12.75"/>
    <row r="368" s="27" customFormat="1" ht="12.75"/>
    <row r="369" s="27" customFormat="1" ht="12.75"/>
    <row r="370" s="27" customFormat="1" ht="12.75"/>
    <row r="371" s="27" customFormat="1" ht="12.75"/>
    <row r="372" s="27" customFormat="1" ht="12.75"/>
    <row r="373" s="27" customFormat="1" ht="12.75"/>
    <row r="374" s="27" customFormat="1" ht="12.75"/>
    <row r="375" s="27" customFormat="1" ht="12.75"/>
    <row r="376" s="27" customFormat="1" ht="12.75"/>
    <row r="377" s="27" customFormat="1" ht="12.75"/>
    <row r="378" s="27" customFormat="1" ht="12.75"/>
    <row r="379" s="27" customFormat="1" ht="12.75"/>
    <row r="380" s="27" customFormat="1" ht="12.75"/>
    <row r="381" s="27" customFormat="1" ht="12.75"/>
    <row r="382" s="27" customFormat="1" ht="12.75"/>
    <row r="383" s="27" customFormat="1" ht="12.75"/>
    <row r="384" s="27" customFormat="1" ht="12.75"/>
    <row r="385" s="27" customFormat="1" ht="12.75"/>
    <row r="386" s="27" customFormat="1" ht="12.75"/>
    <row r="387" s="27" customFormat="1" ht="12.75"/>
    <row r="388" s="27" customFormat="1" ht="12.75"/>
    <row r="389" s="27" customFormat="1" ht="12.75"/>
    <row r="390" s="27" customFormat="1" ht="12.75"/>
    <row r="391" s="27" customFormat="1" ht="12.75"/>
    <row r="392" s="27" customFormat="1" ht="12.75"/>
    <row r="393" s="27" customFormat="1" ht="12.75"/>
    <row r="394" s="27" customFormat="1" ht="12.75"/>
    <row r="395" s="27" customFormat="1" ht="12.75"/>
    <row r="396" s="27" customFormat="1" ht="12.75"/>
    <row r="397" s="27" customFormat="1" ht="12.75"/>
    <row r="398" s="27" customFormat="1" ht="12.75"/>
    <row r="399" s="27" customFormat="1" ht="12.75"/>
    <row r="400" s="27" customFormat="1" ht="12.75"/>
    <row r="401" s="27" customFormat="1" ht="12.75"/>
    <row r="402" s="27" customFormat="1" ht="12.75"/>
    <row r="403" s="27" customFormat="1" ht="12.75"/>
    <row r="404" s="27" customFormat="1" ht="12.75"/>
    <row r="405" s="27" customFormat="1" ht="12.75"/>
    <row r="406" s="27" customFormat="1" ht="12.75"/>
    <row r="407" s="27" customFormat="1" ht="12.75"/>
    <row r="408" s="27" customFormat="1" ht="12.75"/>
    <row r="409" s="27" customFormat="1" ht="12.75"/>
    <row r="410" s="27" customFormat="1" ht="12.75"/>
    <row r="411" s="27" customFormat="1" ht="12.75"/>
    <row r="412" s="27" customFormat="1" ht="12.75"/>
    <row r="413" s="27" customFormat="1" ht="12.75"/>
    <row r="414" s="27" customFormat="1" ht="12.75"/>
    <row r="415" s="27" customFormat="1" ht="12.75"/>
    <row r="416" s="27" customFormat="1" ht="12.75"/>
    <row r="417" s="27" customFormat="1" ht="12.75"/>
    <row r="418" s="27" customFormat="1" ht="12.75"/>
    <row r="419" s="27" customFormat="1" ht="12.75"/>
    <row r="420" s="27" customFormat="1" ht="12.75"/>
    <row r="421" s="27" customFormat="1" ht="12.75"/>
    <row r="422" s="27" customFormat="1" ht="12.75"/>
    <row r="423" s="27" customFormat="1" ht="12.75"/>
    <row r="424" s="27" customFormat="1" ht="12.75"/>
    <row r="425" s="27" customFormat="1" ht="12.75"/>
    <row r="426" s="27" customFormat="1" ht="12.75"/>
    <row r="427" s="27" customFormat="1" ht="12.75"/>
    <row r="428" s="27" customFormat="1" ht="12.75"/>
    <row r="429" s="27" customFormat="1" ht="12.75"/>
    <row r="430" s="27" customFormat="1" ht="12.75"/>
    <row r="431" s="27" customFormat="1" ht="12.75"/>
    <row r="432" s="27" customFormat="1" ht="12.75"/>
    <row r="433" s="27" customFormat="1" ht="12.75"/>
    <row r="434" s="27" customFormat="1" ht="12.75"/>
    <row r="435" s="27" customFormat="1" ht="12.75"/>
    <row r="436" s="27" customFormat="1" ht="12.75"/>
    <row r="437" s="27" customFormat="1" ht="12.75"/>
    <row r="438" s="27" customFormat="1" ht="12.75"/>
    <row r="439" s="27" customFormat="1" ht="12.75"/>
    <row r="440" s="27" customFormat="1" ht="12.75"/>
    <row r="441" s="27" customFormat="1" ht="12.75"/>
    <row r="442" s="27" customFormat="1" ht="12.75"/>
    <row r="443" s="27" customFormat="1" ht="12.75"/>
    <row r="444" s="27" customFormat="1" ht="12.75"/>
    <row r="445" s="27" customFormat="1" ht="12.75"/>
    <row r="446" s="27" customFormat="1" ht="12.75"/>
    <row r="447" s="27" customFormat="1" ht="12.75"/>
    <row r="448" s="27" customFormat="1" ht="12.75"/>
    <row r="449" s="27" customFormat="1" ht="12.75"/>
    <row r="450" s="27" customFormat="1" ht="12.75"/>
    <row r="451" s="27" customFormat="1" ht="12.75"/>
    <row r="452" s="27" customFormat="1" ht="12.75"/>
    <row r="453" s="27" customFormat="1" ht="12.75"/>
    <row r="454" s="27" customFormat="1" ht="12.75"/>
    <row r="455" s="27" customFormat="1" ht="12.75"/>
    <row r="456" s="27" customFormat="1" ht="12.75"/>
    <row r="457" s="27" customFormat="1" ht="12.75"/>
    <row r="458" s="27" customFormat="1" ht="12.75"/>
    <row r="459" s="27" customFormat="1" ht="12.75"/>
    <row r="460" s="27" customFormat="1" ht="12.75"/>
    <row r="461" s="27" customFormat="1" ht="12.75"/>
    <row r="462" s="27" customFormat="1" ht="12.75"/>
    <row r="463" s="27" customFormat="1" ht="12.75"/>
    <row r="464" s="27" customFormat="1" ht="12.75"/>
    <row r="465" s="27" customFormat="1" ht="12.75"/>
    <row r="466" s="27" customFormat="1" ht="12.75"/>
    <row r="467" s="27" customFormat="1" ht="12.75"/>
    <row r="468" s="27" customFormat="1" ht="12.75"/>
    <row r="469" s="27" customFormat="1" ht="12.75"/>
    <row r="470" s="27" customFormat="1" ht="12.75"/>
    <row r="471" s="27" customFormat="1" ht="12.75"/>
    <row r="472" s="27" customFormat="1" ht="12.75"/>
    <row r="473" s="27" customFormat="1" ht="12.75"/>
    <row r="474" s="27" customFormat="1" ht="12.75"/>
    <row r="475" s="27" customFormat="1" ht="12.75"/>
    <row r="476" s="27" customFormat="1" ht="12.75"/>
    <row r="477" s="27" customFormat="1" ht="12.75"/>
    <row r="478" s="27" customFormat="1" ht="12.75"/>
    <row r="479" s="27" customFormat="1" ht="12.75"/>
    <row r="480" s="27" customFormat="1" ht="12.75"/>
    <row r="481" s="27" customFormat="1" ht="12.75"/>
    <row r="482" s="27" customFormat="1" ht="12.75"/>
    <row r="483" s="27" customFormat="1" ht="12.75"/>
    <row r="484" s="27" customFormat="1" ht="12.75"/>
    <row r="485" s="27" customFormat="1" ht="12.75"/>
    <row r="486" s="27" customFormat="1" ht="12.75"/>
    <row r="487" s="27" customFormat="1" ht="12.75"/>
    <row r="488" s="27" customFormat="1" ht="12.75"/>
    <row r="489" s="27" customFormat="1" ht="12.75"/>
    <row r="490" s="27" customFormat="1" ht="12.75"/>
    <row r="491" s="27" customFormat="1" ht="12.75"/>
    <row r="492" s="27" customFormat="1" ht="12.75"/>
    <row r="493" s="27" customFormat="1" ht="12.75"/>
    <row r="494" s="27" customFormat="1" ht="12.75"/>
    <row r="495" s="27" customFormat="1" ht="12.75"/>
    <row r="496" s="27" customFormat="1" ht="12.75"/>
    <row r="497" s="27" customFormat="1" ht="12.75"/>
    <row r="498" s="27" customFormat="1" ht="12.75"/>
    <row r="499" s="27" customFormat="1" ht="12.75"/>
    <row r="500" s="27" customFormat="1" ht="12.75"/>
    <row r="501" s="27" customFormat="1" ht="12.75"/>
    <row r="502" s="27" customFormat="1" ht="12.75"/>
    <row r="503" s="27" customFormat="1" ht="12.75"/>
    <row r="504" s="27" customFormat="1" ht="12.75"/>
    <row r="505" s="27" customFormat="1" ht="12.75"/>
    <row r="506" s="27" customFormat="1" ht="12.75"/>
    <row r="507" s="27" customFormat="1" ht="12.75"/>
    <row r="508" s="27" customFormat="1" ht="12.75"/>
    <row r="509" s="27" customFormat="1" ht="12.75"/>
    <row r="510" s="27" customFormat="1" ht="12.75"/>
    <row r="511" s="27" customFormat="1" ht="12.75"/>
    <row r="512" s="27" customFormat="1" ht="12.75"/>
    <row r="513" s="27" customFormat="1" ht="12.75"/>
    <row r="514" s="27" customFormat="1" ht="12.75"/>
    <row r="515" s="27" customFormat="1" ht="12.75"/>
    <row r="516" s="27" customFormat="1" ht="12.75"/>
    <row r="517" s="27" customFormat="1" ht="12.75"/>
    <row r="518" s="27" customFormat="1" ht="12.75"/>
    <row r="519" s="27" customFormat="1" ht="12.75"/>
    <row r="520" s="27" customFormat="1" ht="12.75"/>
    <row r="521" s="27" customFormat="1" ht="12.75"/>
    <row r="522" s="27" customFormat="1" ht="12.75"/>
    <row r="523" s="27" customFormat="1" ht="12.75"/>
    <row r="524" s="27" customFormat="1" ht="12.75"/>
    <row r="525" s="27" customFormat="1" ht="12.75"/>
    <row r="526" s="27" customFormat="1" ht="12.75"/>
    <row r="527" s="27" customFormat="1" ht="12.75"/>
    <row r="528" s="27" customFormat="1" ht="12.75"/>
    <row r="529" s="27" customFormat="1" ht="12.75"/>
    <row r="530" s="27" customFormat="1" ht="12.75"/>
    <row r="531" s="27" customFormat="1" ht="12.75"/>
    <row r="532" s="27" customFormat="1" ht="12.75"/>
    <row r="533" s="27" customFormat="1" ht="12.75"/>
    <row r="534" s="27" customFormat="1" ht="12.75"/>
    <row r="535" s="27" customFormat="1" ht="12.75"/>
    <row r="536" s="27" customFormat="1" ht="12.75"/>
    <row r="537" s="27" customFormat="1" ht="12.75"/>
    <row r="538" s="27" customFormat="1" ht="12.75"/>
    <row r="539" s="27" customFormat="1" ht="12.75"/>
    <row r="540" s="27" customFormat="1" ht="12.75"/>
    <row r="541" s="27" customFormat="1" ht="12.75"/>
    <row r="542" s="27" customFormat="1" ht="12.75"/>
    <row r="543" s="27" customFormat="1" ht="12.75"/>
    <row r="544" s="27" customFormat="1" ht="12.75"/>
    <row r="545" s="27" customFormat="1" ht="12.75"/>
    <row r="546" s="27" customFormat="1" ht="12.75"/>
    <row r="547" s="27" customFormat="1" ht="12.75"/>
    <row r="548" s="27" customFormat="1" ht="12.75"/>
    <row r="549" s="27" customFormat="1" ht="12.75"/>
    <row r="550" s="27" customFormat="1" ht="12.75"/>
    <row r="551" s="27" customFormat="1" ht="12.75"/>
    <row r="552" s="27" customFormat="1" ht="12.75"/>
    <row r="553" s="27" customFormat="1" ht="12.75"/>
    <row r="554" s="27" customFormat="1" ht="12.75"/>
    <row r="555" s="27" customFormat="1" ht="12.75"/>
    <row r="556" s="27" customFormat="1" ht="12.75"/>
    <row r="557" s="27" customFormat="1" ht="12.75"/>
    <row r="558" s="27" customFormat="1" ht="12.75"/>
    <row r="559" s="27" customFormat="1" ht="12.75"/>
    <row r="560" s="27" customFormat="1" ht="12.75"/>
    <row r="561" s="27" customFormat="1" ht="12.75"/>
    <row r="562" s="27" customFormat="1" ht="12.75"/>
    <row r="563" s="27" customFormat="1" ht="12.75"/>
    <row r="564" s="27" customFormat="1" ht="12.75"/>
    <row r="565" s="27" customFormat="1" ht="12.75"/>
    <row r="566" s="27" customFormat="1" ht="12.75"/>
    <row r="567" s="27" customFormat="1" ht="12.75"/>
    <row r="568" s="27" customFormat="1" ht="12.75"/>
    <row r="569" s="27" customFormat="1" ht="12.75"/>
    <row r="570" s="27" customFormat="1" ht="12.75"/>
    <row r="571" s="27" customFormat="1" ht="12.75"/>
    <row r="572" s="27" customFormat="1" ht="12.75"/>
    <row r="573" s="27" customFormat="1" ht="12.75"/>
    <row r="574" s="27" customFormat="1" ht="12.75"/>
    <row r="575" s="27" customFormat="1" ht="12.75"/>
    <row r="576" s="27" customFormat="1" ht="12.75"/>
    <row r="577" s="27" customFormat="1" ht="12.75"/>
    <row r="578" s="27" customFormat="1" ht="12.75"/>
    <row r="579" s="27" customFormat="1" ht="12.75"/>
    <row r="580" s="27" customFormat="1" ht="12.75"/>
    <row r="581" s="27" customFormat="1" ht="12.75"/>
    <row r="582" s="27" customFormat="1" ht="12.75"/>
    <row r="583" s="27" customFormat="1" ht="12.75"/>
    <row r="584" s="27" customFormat="1" ht="12.75"/>
    <row r="585" s="27" customFormat="1" ht="12.75"/>
    <row r="586" s="27" customFormat="1" ht="12.75"/>
    <row r="587" s="27" customFormat="1" ht="12.75"/>
    <row r="588" s="27" customFormat="1" ht="12.75"/>
    <row r="589" s="27" customFormat="1" ht="12.75"/>
    <row r="590" s="27" customFormat="1" ht="12.75"/>
    <row r="591" s="27" customFormat="1" ht="12.75"/>
    <row r="592" s="27" customFormat="1" ht="12.75"/>
    <row r="593" s="27" customFormat="1" ht="12.75"/>
    <row r="594" s="27" customFormat="1" ht="12.75"/>
    <row r="595" s="27" customFormat="1" ht="12.75"/>
    <row r="596" s="27" customFormat="1" ht="12.75"/>
    <row r="597" s="27" customFormat="1" ht="12.75"/>
    <row r="598" s="27" customFormat="1" ht="12.75"/>
    <row r="599" s="27" customFormat="1" ht="12.75"/>
    <row r="600" s="27" customFormat="1" ht="12.75"/>
    <row r="601" s="27" customFormat="1" ht="12.75"/>
    <row r="602" s="27" customFormat="1" ht="12.75"/>
    <row r="603" s="27" customFormat="1" ht="12.75"/>
    <row r="604" s="27" customFormat="1" ht="12.75"/>
    <row r="605" s="27" customFormat="1" ht="12.75"/>
    <row r="606" s="27" customFormat="1" ht="12.75"/>
    <row r="607" s="27" customFormat="1" ht="12.75"/>
    <row r="608" s="27" customFormat="1" ht="12.75"/>
    <row r="609" s="27" customFormat="1" ht="12.75"/>
    <row r="610" s="27" customFormat="1" ht="12.75"/>
    <row r="611" s="27" customFormat="1" ht="12.75"/>
    <row r="612" s="27" customFormat="1" ht="12.75"/>
    <row r="613" s="27" customFormat="1" ht="12.75"/>
    <row r="614" s="27" customFormat="1" ht="12.75"/>
    <row r="615" s="27" customFormat="1" ht="12.75"/>
    <row r="616" s="27" customFormat="1" ht="12.75"/>
    <row r="617" s="27" customFormat="1" ht="12.75"/>
    <row r="618" s="27" customFormat="1" ht="12.75"/>
    <row r="619" s="27" customFormat="1" ht="12.75"/>
    <row r="620" s="27" customFormat="1" ht="12.75"/>
    <row r="621" s="27" customFormat="1" ht="12.75"/>
    <row r="622" s="27" customFormat="1" ht="12.75"/>
    <row r="623" s="27" customFormat="1" ht="12.75"/>
    <row r="624" s="27" customFormat="1" ht="12.75"/>
    <row r="625" s="27" customFormat="1" ht="12.75"/>
    <row r="626" s="27" customFormat="1" ht="12.75"/>
    <row r="627" s="27" customFormat="1" ht="12.75"/>
    <row r="628" s="27" customFormat="1" ht="12.75"/>
    <row r="629" s="27" customFormat="1" ht="12.75"/>
    <row r="630" s="27" customFormat="1" ht="12.75"/>
    <row r="631" s="27" customFormat="1" ht="12.75"/>
    <row r="632" s="27" customFormat="1" ht="12.75"/>
    <row r="633" s="27" customFormat="1" ht="12.75"/>
    <row r="634" s="27" customFormat="1" ht="12.75"/>
    <row r="635" s="27" customFormat="1" ht="12.75"/>
    <row r="636" s="27" customFormat="1" ht="12.75"/>
    <row r="637" s="27" customFormat="1" ht="12.75"/>
    <row r="638" s="27" customFormat="1" ht="12.75"/>
    <row r="639" s="27" customFormat="1" ht="12.75"/>
    <row r="640" s="27" customFormat="1" ht="12.75"/>
    <row r="641" s="27" customFormat="1" ht="12.75"/>
    <row r="642" s="27" customFormat="1" ht="12.75"/>
    <row r="643" s="27" customFormat="1" ht="12.75"/>
    <row r="644" s="27" customFormat="1" ht="12.75"/>
    <row r="645" s="27" customFormat="1" ht="12.75"/>
    <row r="646" s="27" customFormat="1" ht="12.75"/>
    <row r="647" s="27" customFormat="1" ht="12.75"/>
    <row r="648" s="27" customFormat="1" ht="12.75"/>
    <row r="649" s="27" customFormat="1" ht="12.75"/>
    <row r="650" s="27" customFormat="1" ht="12.75"/>
    <row r="651" s="27" customFormat="1" ht="12.75"/>
    <row r="652" s="27" customFormat="1" ht="12.75"/>
    <row r="653" s="27" customFormat="1" ht="12.75"/>
    <row r="654" s="27" customFormat="1" ht="12.75"/>
    <row r="655" s="27" customFormat="1" ht="12.75"/>
    <row r="656" s="27" customFormat="1" ht="12.75"/>
    <row r="657" s="27" customFormat="1" ht="12.75"/>
    <row r="658" s="27" customFormat="1" ht="12.75"/>
    <row r="659" s="27" customFormat="1" ht="12.75"/>
    <row r="660" s="27" customFormat="1" ht="12.75"/>
    <row r="661" s="27" customFormat="1" ht="12.75"/>
    <row r="662" s="27" customFormat="1" ht="12.75"/>
    <row r="663" s="27" customFormat="1" ht="12.75"/>
    <row r="664" s="27" customFormat="1" ht="12.75"/>
    <row r="665" s="27" customFormat="1" ht="12.75"/>
    <row r="666" s="27" customFormat="1" ht="12.75"/>
    <row r="667" s="27" customFormat="1" ht="12.75"/>
    <row r="668" s="27" customFormat="1" ht="12.75"/>
    <row r="669" s="27" customFormat="1" ht="12.75"/>
    <row r="670" s="27" customFormat="1" ht="12.75"/>
    <row r="671" s="27" customFormat="1" ht="12.75"/>
    <row r="672" s="27" customFormat="1" ht="12.75"/>
    <row r="673" s="27" customFormat="1" ht="12.75"/>
    <row r="674" s="27" customFormat="1" ht="12.75"/>
    <row r="675" s="27" customFormat="1" ht="12.75"/>
    <row r="676" s="27" customFormat="1" ht="12.75"/>
    <row r="677" s="27" customFormat="1" ht="12.75"/>
    <row r="678" s="27" customFormat="1" ht="12.75"/>
    <row r="679" s="27" customFormat="1" ht="12.75"/>
    <row r="680" s="27" customFormat="1" ht="12.75"/>
    <row r="681" s="27" customFormat="1" ht="12.75"/>
    <row r="682" s="27" customFormat="1" ht="12.75"/>
    <row r="683" s="27" customFormat="1" ht="12.75"/>
    <row r="684" s="27" customFormat="1" ht="12.75"/>
    <row r="685" s="27" customFormat="1" ht="12.75"/>
    <row r="686" s="27" customFormat="1" ht="12.75"/>
    <row r="687" s="27" customFormat="1" ht="12.75"/>
    <row r="688" s="27" customFormat="1" ht="12.75"/>
    <row r="689" s="27" customFormat="1" ht="12.75"/>
    <row r="690" s="27" customFormat="1" ht="12.75"/>
    <row r="691" s="27" customFormat="1" ht="12.75"/>
    <row r="692" s="27" customFormat="1" ht="12.75"/>
    <row r="693" s="27" customFormat="1" ht="12.75"/>
    <row r="694" s="27" customFormat="1" ht="12.75"/>
    <row r="695" s="27" customFormat="1" ht="12.75"/>
    <row r="696" s="27" customFormat="1" ht="12.75"/>
    <row r="697" s="27" customFormat="1" ht="12.75"/>
    <row r="698" s="27" customFormat="1" ht="12.75"/>
    <row r="699" s="27" customFormat="1" ht="12.75"/>
    <row r="700" s="27" customFormat="1" ht="12.75"/>
    <row r="701" s="27" customFormat="1" ht="12.75"/>
    <row r="702" s="27" customFormat="1" ht="12.75"/>
    <row r="703" s="27" customFormat="1" ht="12.75"/>
    <row r="704" s="27" customFormat="1" ht="12.75"/>
    <row r="705" s="27" customFormat="1" ht="12.75"/>
    <row r="706" s="27" customFormat="1" ht="12.75"/>
    <row r="707" s="27" customFormat="1" ht="12.75"/>
    <row r="708" s="27" customFormat="1" ht="12.75"/>
    <row r="709" s="27" customFormat="1" ht="12.75"/>
    <row r="710" s="27" customFormat="1" ht="12.75"/>
    <row r="711" s="27" customFormat="1" ht="12.75"/>
    <row r="712" s="27" customFormat="1" ht="12.75"/>
    <row r="713" s="27" customFormat="1" ht="12.75"/>
    <row r="714" s="27" customFormat="1" ht="12.75"/>
    <row r="715" s="27" customFormat="1" ht="12.75"/>
    <row r="716" s="27" customFormat="1" ht="12.75"/>
    <row r="717" s="27" customFormat="1" ht="12.75"/>
    <row r="718" s="27" customFormat="1" ht="12.75"/>
    <row r="719" s="27" customFormat="1" ht="12.75"/>
    <row r="720" s="27" customFormat="1" ht="12.75"/>
    <row r="721" s="27" customFormat="1" ht="12.75"/>
    <row r="722" s="27" customFormat="1" ht="12.75"/>
    <row r="723" s="27" customFormat="1" ht="12.75"/>
    <row r="724" s="27" customFormat="1" ht="12.75"/>
    <row r="725" s="27" customFormat="1" ht="12.75"/>
    <row r="726" s="27" customFormat="1" ht="12.75"/>
    <row r="727" s="27" customFormat="1" ht="12.75"/>
    <row r="728" s="27" customFormat="1" ht="12.75"/>
    <row r="729" s="27" customFormat="1" ht="12.75"/>
    <row r="730" s="27" customFormat="1" ht="12.75"/>
    <row r="731" s="27" customFormat="1" ht="12.75"/>
    <row r="732" s="27" customFormat="1" ht="12.75"/>
    <row r="733" s="27" customFormat="1" ht="12.75"/>
    <row r="734" s="27" customFormat="1" ht="12.75"/>
    <row r="735" s="27" customFormat="1" ht="12.75"/>
    <row r="736" s="27" customFormat="1" ht="12.75"/>
    <row r="737" s="27" customFormat="1" ht="12.75"/>
    <row r="738" s="27" customFormat="1" ht="12.75"/>
    <row r="739" s="27" customFormat="1" ht="12.75"/>
    <row r="740" s="27" customFormat="1" ht="12.75"/>
    <row r="741" s="27" customFormat="1" ht="12.75"/>
    <row r="742" s="27" customFormat="1" ht="12.75"/>
    <row r="743" s="27" customFormat="1" ht="12.75"/>
    <row r="744" s="27" customFormat="1" ht="12.75"/>
    <row r="745" s="27" customFormat="1" ht="12.75"/>
    <row r="746" s="27" customFormat="1" ht="12.75"/>
    <row r="747" s="27" customFormat="1" ht="12.75"/>
    <row r="748" s="27" customFormat="1" ht="12.75"/>
    <row r="749" s="27" customFormat="1" ht="12.75"/>
    <row r="750" s="27" customFormat="1" ht="12.75"/>
    <row r="751" s="27" customFormat="1" ht="12.75"/>
    <row r="752" s="27" customFormat="1" ht="12.75"/>
    <row r="753" s="27" customFormat="1" ht="12.75"/>
    <row r="754" s="27" customFormat="1" ht="12.75"/>
    <row r="755" s="27" customFormat="1" ht="12.75"/>
    <row r="756" s="27" customFormat="1" ht="12.75"/>
    <row r="757" s="27" customFormat="1" ht="12.75"/>
    <row r="758" s="27" customFormat="1" ht="12.75"/>
    <row r="759" s="27" customFormat="1" ht="12.75"/>
    <row r="760" s="27" customFormat="1" ht="12.75"/>
    <row r="761" s="27" customFormat="1" ht="12.75"/>
    <row r="762" s="27" customFormat="1" ht="12.75"/>
    <row r="763" s="27" customFormat="1" ht="12.75"/>
    <row r="764" s="27" customFormat="1" ht="12.75"/>
    <row r="765" s="27" customFormat="1" ht="12.75"/>
    <row r="766" s="27" customFormat="1" ht="12.75"/>
    <row r="767" s="27" customFormat="1" ht="12.75"/>
    <row r="768" s="27" customFormat="1" ht="12.75"/>
    <row r="769" s="27" customFormat="1" ht="12.75"/>
    <row r="770" s="27" customFormat="1" ht="12.75"/>
    <row r="771" s="27" customFormat="1" ht="12.75"/>
    <row r="772" s="27" customFormat="1" ht="12.75"/>
    <row r="773" s="27" customFormat="1" ht="12.75"/>
    <row r="774" s="27" customFormat="1" ht="12.75"/>
    <row r="775" s="27" customFormat="1" ht="12.75"/>
    <row r="776" s="27" customFormat="1" ht="12.75"/>
    <row r="777" s="27" customFormat="1" ht="12.75"/>
    <row r="778" s="27" customFormat="1" ht="12.75"/>
    <row r="779" s="27" customFormat="1" ht="12.75"/>
    <row r="780" s="27" customFormat="1" ht="12.75"/>
    <row r="781" s="27" customFormat="1" ht="12.75"/>
    <row r="782" s="27" customFormat="1" ht="12.75"/>
    <row r="783" s="27" customFormat="1" ht="12.75"/>
    <row r="784" s="27" customFormat="1" ht="12.75"/>
    <row r="785" s="27" customFormat="1" ht="12.75"/>
    <row r="786" s="27" customFormat="1" ht="12.75"/>
    <row r="787" s="27" customFormat="1" ht="12.75"/>
    <row r="788" s="27" customFormat="1" ht="12.75"/>
    <row r="789" s="27" customFormat="1" ht="12.75"/>
    <row r="790" s="27" customFormat="1" ht="12.75"/>
    <row r="791" s="27" customFormat="1" ht="12.75"/>
    <row r="792" s="27" customFormat="1" ht="12.75"/>
    <row r="793" s="27" customFormat="1" ht="12.75"/>
    <row r="794" s="27" customFormat="1" ht="12.75"/>
    <row r="795" s="27" customFormat="1" ht="12.75"/>
    <row r="796" s="27" customFormat="1" ht="12.75"/>
    <row r="797" s="27" customFormat="1" ht="12.75"/>
    <row r="798" s="27" customFormat="1" ht="12.75"/>
    <row r="799" s="27" customFormat="1" ht="12.75"/>
    <row r="800" s="27" customFormat="1" ht="12.75"/>
    <row r="801" s="27" customFormat="1" ht="12.75"/>
    <row r="802" s="27" customFormat="1" ht="12.75"/>
    <row r="803" s="27" customFormat="1" ht="12.75"/>
    <row r="804" s="27" customFormat="1" ht="12.75"/>
    <row r="805" s="27" customFormat="1" ht="12.75"/>
    <row r="806" s="27" customFormat="1" ht="12.75"/>
    <row r="807" s="27" customFormat="1" ht="12.75"/>
    <row r="808" s="27" customFormat="1" ht="12.75"/>
    <row r="809" s="27" customFormat="1" ht="12.75"/>
    <row r="810" s="27" customFormat="1" ht="12.75"/>
    <row r="811" s="27" customFormat="1" ht="12.75"/>
    <row r="812" s="27" customFormat="1" ht="12.75"/>
    <row r="813" s="27" customFormat="1" ht="12.75"/>
    <row r="814" s="27" customFormat="1" ht="12.75"/>
    <row r="815" s="27" customFormat="1" ht="12.75"/>
    <row r="816" s="27" customFormat="1" ht="12.75"/>
    <row r="817" s="27" customFormat="1" ht="12.75"/>
    <row r="818" s="27" customFormat="1" ht="12.75"/>
    <row r="819" s="27" customFormat="1" ht="12.75"/>
    <row r="820" s="27" customFormat="1" ht="12.75"/>
    <row r="821" s="27" customFormat="1" ht="12.75"/>
    <row r="822" s="27" customFormat="1" ht="12.75"/>
    <row r="823" s="27" customFormat="1" ht="12.75"/>
    <row r="824" s="27" customFormat="1" ht="12.75"/>
    <row r="825" s="27" customFormat="1" ht="12.75"/>
    <row r="826" s="27" customFormat="1" ht="12.75"/>
    <row r="827" s="27" customFormat="1" ht="12.75"/>
    <row r="828" s="27" customFormat="1" ht="12.75"/>
    <row r="829" s="27" customFormat="1" ht="12.75"/>
    <row r="830" s="27" customFormat="1" ht="12.75"/>
    <row r="831" s="27" customFormat="1" ht="12.75"/>
    <row r="832" s="27" customFormat="1" ht="12.75"/>
    <row r="833" s="27" customFormat="1" ht="12.75"/>
    <row r="834" s="27" customFormat="1" ht="12.75"/>
    <row r="835" s="27" customFormat="1" ht="12.75"/>
    <row r="836" s="27" customFormat="1" ht="12.75"/>
    <row r="837" s="27" customFormat="1" ht="12.75"/>
    <row r="838" s="27" customFormat="1" ht="12.75"/>
    <row r="839" s="27" customFormat="1" ht="12.75"/>
    <row r="840" s="27" customFormat="1" ht="12.75"/>
    <row r="841" s="27" customFormat="1" ht="12.75"/>
    <row r="842" s="27" customFormat="1" ht="12.75"/>
    <row r="843" s="27" customFormat="1" ht="12.75"/>
    <row r="844" s="27" customFormat="1" ht="12.75"/>
    <row r="845" s="27" customFormat="1" ht="12.75"/>
    <row r="846" s="27" customFormat="1" ht="12.75"/>
    <row r="847" s="27" customFormat="1" ht="12.75"/>
    <row r="848" s="27" customFormat="1" ht="12.75"/>
    <row r="849" s="27" customFormat="1" ht="12.75"/>
    <row r="850" s="27" customFormat="1" ht="12.75"/>
    <row r="851" s="27" customFormat="1" ht="12.75"/>
    <row r="852" s="27" customFormat="1" ht="12.75"/>
    <row r="853" s="27" customFormat="1" ht="12.75"/>
    <row r="854" s="27" customFormat="1" ht="12.75"/>
    <row r="855" s="27" customFormat="1" ht="12.75"/>
    <row r="856" s="27" customFormat="1" ht="12.75"/>
    <row r="857" s="27" customFormat="1" ht="12.75"/>
    <row r="858" s="27" customFormat="1" ht="12.75"/>
    <row r="859" s="27" customFormat="1" ht="12.75"/>
    <row r="860" s="27" customFormat="1" ht="12.75"/>
    <row r="861" s="27" customFormat="1" ht="12.75"/>
    <row r="862" s="27" customFormat="1" ht="12.75"/>
    <row r="863" s="27" customFormat="1" ht="12.75"/>
    <row r="864" s="27" customFormat="1" ht="12.75"/>
    <row r="865" s="27" customFormat="1" ht="12.75"/>
    <row r="866" s="27" customFormat="1" ht="12.75"/>
    <row r="867" s="27" customFormat="1" ht="12.75"/>
    <row r="868" s="27" customFormat="1" ht="12.75"/>
    <row r="869" s="27" customFormat="1" ht="12.75"/>
    <row r="870" s="27" customFormat="1" ht="12.75"/>
    <row r="871" s="27" customFormat="1" ht="12.75"/>
    <row r="872" s="27" customFormat="1" ht="12.75"/>
    <row r="873" s="27" customFormat="1" ht="12.75"/>
    <row r="874" s="27" customFormat="1" ht="12.75"/>
    <row r="875" s="27" customFormat="1" ht="12.75"/>
    <row r="876" s="27" customFormat="1" ht="12.75"/>
    <row r="877" s="27" customFormat="1" ht="12.75"/>
    <row r="878" s="27" customFormat="1" ht="12.75"/>
    <row r="879" s="27" customFormat="1" ht="12.75"/>
    <row r="880" s="27" customFormat="1" ht="12.75"/>
    <row r="881" s="27" customFormat="1" ht="12.75"/>
    <row r="882" s="27" customFormat="1" ht="12.75"/>
    <row r="883" s="27" customFormat="1" ht="12.75"/>
    <row r="884" s="27" customFormat="1" ht="12.75"/>
    <row r="885" s="27" customFormat="1" ht="12.75"/>
    <row r="886" s="27" customFormat="1" ht="12.75"/>
    <row r="887" s="27" customFormat="1" ht="12.75"/>
    <row r="888" s="27" customFormat="1" ht="12.75"/>
    <row r="889" s="27" customFormat="1" ht="12.75"/>
    <row r="890" s="27" customFormat="1" ht="12.75"/>
    <row r="891" s="27" customFormat="1" ht="12.75"/>
    <row r="892" s="27" customFormat="1" ht="12.75"/>
    <row r="893" s="27" customFormat="1" ht="12.75"/>
    <row r="894" s="27" customFormat="1" ht="12.75"/>
    <row r="895" s="27" customFormat="1" ht="12.75"/>
    <row r="896" s="27" customFormat="1" ht="12.75"/>
    <row r="897" s="27" customFormat="1" ht="12.75"/>
    <row r="898" s="27" customFormat="1" ht="12.75"/>
    <row r="899" s="27" customFormat="1" ht="12.75"/>
    <row r="900" s="27" customFormat="1" ht="12.75"/>
    <row r="901" s="27" customFormat="1" ht="12.75"/>
    <row r="902" s="27" customFormat="1" ht="12.75"/>
    <row r="903" s="27" customFormat="1" ht="12.75"/>
    <row r="904" s="27" customFormat="1" ht="12.75"/>
    <row r="905" s="27" customFormat="1" ht="12.75"/>
    <row r="906" s="27" customFormat="1" ht="12.75"/>
    <row r="907" s="27" customFormat="1" ht="12.75"/>
    <row r="908" s="27" customFormat="1" ht="12.75"/>
    <row r="909" s="27" customFormat="1" ht="12.75"/>
    <row r="910" s="27" customFormat="1" ht="12.75"/>
    <row r="911" s="27" customFormat="1" ht="12.75"/>
    <row r="912" s="27" customFormat="1" ht="12.75"/>
    <row r="913" s="27" customFormat="1" ht="12.75"/>
    <row r="914" s="27" customFormat="1" ht="12.75"/>
    <row r="915" s="27" customFormat="1" ht="12.75"/>
    <row r="916" s="27" customFormat="1" ht="12.75"/>
    <row r="917" s="27" customFormat="1" ht="12.75"/>
    <row r="918" s="27" customFormat="1" ht="12.75"/>
    <row r="919" s="27" customFormat="1" ht="12.75"/>
    <row r="920" s="27" customFormat="1" ht="12.75"/>
    <row r="921" s="27" customFormat="1" ht="12.75"/>
    <row r="922" s="27" customFormat="1" ht="12.75"/>
    <row r="923" s="27" customFormat="1" ht="12.75"/>
    <row r="924" s="27" customFormat="1" ht="12.75"/>
    <row r="925" s="27" customFormat="1" ht="12.75"/>
    <row r="926" s="27" customFormat="1" ht="12.75"/>
    <row r="927" s="27" customFormat="1" ht="12.75"/>
    <row r="928" s="27" customFormat="1" ht="12.75"/>
    <row r="929" s="27" customFormat="1" ht="12.75"/>
    <row r="930" s="27" customFormat="1" ht="12.75"/>
    <row r="931" s="27" customFormat="1" ht="12.75"/>
    <row r="932" s="27" customFormat="1" ht="12.75"/>
    <row r="933" s="27" customFormat="1" ht="12.75"/>
    <row r="934" s="27" customFormat="1" ht="12.75"/>
    <row r="935" s="27" customFormat="1" ht="12.75"/>
    <row r="936" s="27" customFormat="1" ht="12.75"/>
    <row r="937" s="27" customFormat="1" ht="12.75"/>
    <row r="938" s="27" customFormat="1" ht="12.75"/>
  </sheetData>
  <sheetProtection password="8349" sheet="1"/>
  <mergeCells count="39">
    <mergeCell ref="A1:E1"/>
    <mergeCell ref="A2:E2"/>
    <mergeCell ref="B3:C3"/>
    <mergeCell ref="B4:C4"/>
    <mergeCell ref="B5:C5"/>
    <mergeCell ref="B6:C6"/>
    <mergeCell ref="A7:A18"/>
    <mergeCell ref="B16:B18"/>
    <mergeCell ref="A19:A23"/>
    <mergeCell ref="B19:B22"/>
    <mergeCell ref="C19:C22"/>
    <mergeCell ref="E19:E20"/>
    <mergeCell ref="E21:E22"/>
    <mergeCell ref="A24:A55"/>
    <mergeCell ref="B24:B26"/>
    <mergeCell ref="C24:C26"/>
    <mergeCell ref="E25:E26"/>
    <mergeCell ref="B27:B33"/>
    <mergeCell ref="C27:C33"/>
    <mergeCell ref="E28:E29"/>
    <mergeCell ref="E30:E31"/>
    <mergeCell ref="E32:E33"/>
    <mergeCell ref="B34:B38"/>
    <mergeCell ref="C34:C38"/>
    <mergeCell ref="E35:E36"/>
    <mergeCell ref="E37:E38"/>
    <mergeCell ref="B39:B45"/>
    <mergeCell ref="C39:C45"/>
    <mergeCell ref="E40:E41"/>
    <mergeCell ref="E42:E43"/>
    <mergeCell ref="E44:E45"/>
    <mergeCell ref="B46:B48"/>
    <mergeCell ref="C46:C48"/>
    <mergeCell ref="E47:E48"/>
    <mergeCell ref="B49:B52"/>
    <mergeCell ref="C49:C52"/>
    <mergeCell ref="E49:E50"/>
    <mergeCell ref="E51:E52"/>
    <mergeCell ref="A56:A58"/>
  </mergeCells>
  <conditionalFormatting sqref="E61">
    <cfRule type="cellIs" priority="1" dxfId="0" operator="equal" stopIfTrue="1">
      <formula>"NON AMMISSIBILE"</formula>
    </cfRule>
    <cfRule type="cellIs" priority="2" dxfId="1" operator="equal" stopIfTrue="1">
      <formula>"AMMISSIBILE"</formula>
    </cfRule>
  </conditionalFormatting>
  <conditionalFormatting sqref="E60">
    <cfRule type="cellIs" priority="3" dxfId="0" operator="lessThanOrEqual" stopIfTrue="1">
      <formula>24</formula>
    </cfRule>
    <cfRule type="cellIs" priority="4" dxfId="1" operator="greaterThanOrEqual" stopIfTrue="1">
      <formula>25</formula>
    </cfRule>
  </conditionalFormatting>
  <dataValidations count="2">
    <dataValidation type="list" allowBlank="1" showErrorMessage="1" sqref="D7:D9 D11:D18 D20 D22:D24 D26:D27 D29 D31 D33:D34 D36 D38:D39 D41 D43 D45:D46 D48 D50 D52:D58">
      <formula1>$H$6:$H$7</formula1>
      <formula2>0</formula2>
    </dataValidation>
    <dataValidation type="list" allowBlank="1" showErrorMessage="1" sqref="D10">
      <formula1>$H$9:$H$12</formula1>
      <formula2>0</formula2>
    </dataValidation>
  </dataValidations>
  <printOptions horizontalCentered="1" verticalCentered="1"/>
  <pageMargins left="0.39375" right="0.39375" top="0.39375" bottom="0.39375" header="0.5118055555555555" footer="0.5118055555555555"/>
  <pageSetup fitToHeight="1" fitToWidth="1"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Davide Peraldo</dc:creator>
  <cp:keywords/>
  <dc:description/>
  <cp:lastModifiedBy/>
  <cp:lastPrinted>2017-12-19T11:09:35Z</cp:lastPrinted>
  <dcterms:created xsi:type="dcterms:W3CDTF">2017-11-16T13:45:52Z</dcterms:created>
  <dcterms:modified xsi:type="dcterms:W3CDTF">2021-02-24T15:14:30Z</dcterms:modified>
  <cp:category/>
  <cp:version/>
  <cp:contentType/>
  <cp:contentStatus/>
  <cp:revision>20</cp:revision>
</cp:coreProperties>
</file>