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haredStrings.xml" ContentType="application/vnd.openxmlformats-officedocument.spreadsheetml.sharedStrings+xml"/>
  <Override PartName="/xl/media/image3.png" ContentType="image/png"/>
  <Override PartName="/xl/comments1.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cheda Progetto" sheetId="1" state="visible" r:id="rId2"/>
    <sheet name="Istruzioni per la compilazione" sheetId="2" state="visible" r:id="rId3"/>
  </sheets>
  <definedNames>
    <definedName function="false" hidden="false" localSheetId="1" name="_xlnm.Print_Area" vbProcedure="false">'Istruzioni per la compilazione'!$A$1:$D$20</definedName>
    <definedName function="false" hidden="true" localSheetId="1" name="_xlnm._FilterDatabase" vbProcedure="false">'Istruzioni per la compilazione'!$A$199:$F$1005</definedName>
    <definedName function="false" hidden="false" localSheetId="0" name="_xlnm.Print_Area" vbProcedure="false">'Scheda Progetto'!$A$1:$Q$193</definedName>
    <definedName function="false" hidden="false" localSheetId="0" name="_xlnm.Print_Titles" vbProcedure="false">'Scheda Progetto'!$2:$2</definedName>
    <definedName function="false" hidden="false" localSheetId="0" name="Excel_BuiltIn_Print_Area" vbProcedure="false">'Scheda Progetto'!$A$1:$Q$83</definedName>
    <definedName function="false" hidden="false" localSheetId="0" name="Excel_BuiltIn__FilterDatabase" vbProcedure="false">'Scheda Progetto'!$A$1:$S$83</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E16" authorId="0">
      <text>
        <r>
          <rPr>
            <sz val="9"/>
            <color rgb="FF000000"/>
            <rFont val="Tahoma"/>
            <family val="2"/>
            <charset val="1"/>
          </rPr>
          <t xml:space="preserve">inserire Nome e Cognome del firmatario</t>
        </r>
      </text>
    </comment>
    <comment ref="E18" authorId="0">
      <text>
        <r>
          <rPr>
            <sz val="9"/>
            <color rgb="FF000000"/>
            <rFont val="Tahoma"/>
            <family val="2"/>
            <charset val="1"/>
          </rPr>
          <t xml:space="preserve">specificare il ruolo del firmatario nell'ente capofila
</t>
        </r>
      </text>
    </comment>
  </commentList>
</comments>
</file>

<file path=xl/sharedStrings.xml><?xml version="1.0" encoding="utf-8"?>
<sst xmlns="http://schemas.openxmlformats.org/spreadsheetml/2006/main" count="2697" uniqueCount="1749">
  <si>
    <t xml:space="preserve"> </t>
  </si>
  <si>
    <t xml:space="preserve">Programmazione regionale integrata per lo sviluppo e la coesione territoriale</t>
  </si>
  <si>
    <t xml:space="preserve">FSC 2021 2027</t>
  </si>
  <si>
    <t xml:space="preserve">Strategie territoriali d’area omogenea</t>
  </si>
  <si>
    <t xml:space="preserve">PIANO DI INTERVENTO</t>
  </si>
  <si>
    <t xml:space="preserve">Selezionare l'Area territoriale</t>
  </si>
  <si>
    <t xml:space="preserve">tipologia capofila</t>
  </si>
  <si>
    <t xml:space="preserve">selezionare la tipologia</t>
  </si>
  <si>
    <t xml:space="preserve">denominazione dell'ente</t>
  </si>
  <si>
    <t xml:space="preserve">Comune capofila</t>
  </si>
  <si>
    <t xml:space="preserve">selezionare il Comune</t>
  </si>
  <si>
    <t xml:space="preserve">Responsabile</t>
  </si>
  <si>
    <t xml:space="preserve">nome e cognome di chi firma</t>
  </si>
  <si>
    <t xml:space="preserve">Ruolo del responsabile</t>
  </si>
  <si>
    <t xml:space="preserve">ruolo nell'ente</t>
  </si>
  <si>
    <t xml:space="preserve">Priorità</t>
  </si>
  <si>
    <t xml:space="preserve">Numero progetti</t>
  </si>
  <si>
    <t xml:space="preserve">Costo totale</t>
  </si>
  <si>
    <t xml:space="preserve">Totale contributo richiesto</t>
  </si>
  <si>
    <t xml:space="preserve">Totale cofinanziamento</t>
  </si>
  <si>
    <t xml:space="preserve">%Cof</t>
  </si>
  <si>
    <t xml:space="preserve">A</t>
  </si>
  <si>
    <t xml:space="preserve">B</t>
  </si>
  <si>
    <t xml:space="preserve">C</t>
  </si>
  <si>
    <t xml:space="preserve">TOT. PIANO</t>
  </si>
  <si>
    <t xml:space="preserve">nb: la presente tabella è compilata automaticamente in base ai dati inseriti correttamente nelle pagine successive del formulario</t>
  </si>
  <si>
    <t xml:space="preserve">A - Relazione illustrativa del Piano di intervento e delle sue modalità di elaborazione</t>
  </si>
  <si>
    <t xml:space="preserve">max 3000 caratteri</t>
  </si>
  <si>
    <t xml:space="preserve">B - Scelte strategiche, obiettivi di sviluppo, modalità di coinvolgimento dei territori</t>
  </si>
  <si>
    <t xml:space="preserve">C - Eventuale approccio sovracomunale: potenzialità delle aree oggetto di intervento, della rete di attori coinvolti, e dei piani in atto, modalità di attuazione</t>
  </si>
  <si>
    <t xml:space="preserve">D - note</t>
  </si>
  <si>
    <t xml:space="preserve">dettaglio progetti (1)</t>
  </si>
  <si>
    <t xml:space="preserve">Comune</t>
  </si>
  <si>
    <t xml:space="preserve">Scheda progetto</t>
  </si>
  <si>
    <t xml:space="preserve">Contributo 
FSC 2021-2027</t>
  </si>
  <si>
    <t xml:space="preserve">altre fonti</t>
  </si>
  <si>
    <t xml:space="preserve">% cofin.</t>
  </si>
  <si>
    <t xml:space="preserve">data invio </t>
  </si>
  <si>
    <t xml:space="preserve">ATTENZIONE
Comune non dell'ATO</t>
  </si>
  <si>
    <t xml:space="preserve">dettaglio progetti (2)</t>
  </si>
  <si>
    <t xml:space="preserve">dettaglio progetti (3)</t>
  </si>
  <si>
    <t xml:space="preserve">All’ Autorità Responsabile FSC 2021-2027 Piemonte</t>
  </si>
  <si>
    <t xml:space="preserve">Regione Piemonte</t>
  </si>
  <si>
    <t xml:space="preserve">Dir. Coordinamento Politiche e Fondi Europei Turismo e Sport</t>
  </si>
  <si>
    <t xml:space="preserve">Il sottoscritto</t>
  </si>
  <si>
    <t xml:space="preserve">in qualità di </t>
  </si>
  <si>
    <t xml:space="preserve">Capofila dell'A.T.O.</t>
  </si>
  <si>
    <t xml:space="preserve">DICHIARA</t>
  </si>
  <si>
    <t xml:space="preserve">a.</t>
  </si>
  <si>
    <t xml:space="preserve">che il presente Piano di Intervento dà conto delle Schede Progetto trasmesse dai Comuni della predetta Area Territoriale Omogenea:</t>
  </si>
  <si>
    <t xml:space="preserve">b.</t>
  </si>
  <si>
    <t xml:space="preserve">che tutte le informazioni e i dati contenuti nella presente Scheda Progetto corrispondono al vero;</t>
  </si>
  <si>
    <t xml:space="preserve">c.</t>
  </si>
  <si>
    <t xml:space="preserve">di essere a conoscenza e di accettare le vigenti disposizioni normative e i provvedimenti delle autorità nazionali e della Regione Piemonte che regolano il Fondo di Sviluppo e Coesione;</t>
  </si>
  <si>
    <t xml:space="preserve">d.</t>
  </si>
  <si>
    <t xml:space="preserve">di impegnarsi, in caso di variazioni nella propria condizione soggettiva ed oggettiva rispetto a quanto dichiarato all’atto della presentazione della presente istanza,  all’immediata comunicazione ritrasmettendo i dovuti atti sostitutivi;</t>
  </si>
  <si>
    <t xml:space="preserve">Il sottoscritto dichiara di avere preso visione dell’informativa resa ai sensi l’art. 13 del Regolamento Generale sulla Protezione dei Dati (RGPD 679/2016) e pubblicata sul sito www.regione.piemonte.it, relativa al trattamento dei dati personali forniti con la presente richiesta. Il sottoscritto dichiara altresì di essere consapevole che tali dati saranno utilizzati per gestire la richiesta medesima, anche mediante l’ausilio di mezzi elettronici o automatizzati, nel rispetto della sicurezza e riservatezza necessarie.</t>
  </si>
  <si>
    <t xml:space="preserve">luogo e data</t>
  </si>
  <si>
    <t xml:space="preserve">sottoscritto digitalmente ai sensi dell’art. 21 del D.Lgs n. 82/2005</t>
  </si>
  <si>
    <t xml:space="preserve">NOTE PER LA COMPILAZIONE</t>
  </si>
  <si>
    <r>
      <rPr>
        <sz val="10"/>
        <rFont val="Arial"/>
        <family val="2"/>
        <charset val="1"/>
      </rPr>
      <t xml:space="preserve">Il presente formulario può essere compilato nelle </t>
    </r>
    <r>
      <rPr>
        <b val="true"/>
        <sz val="10"/>
        <rFont val="Arial"/>
        <family val="2"/>
        <charset val="1"/>
      </rPr>
      <t xml:space="preserve">sole parti evidenziate</t>
    </r>
    <r>
      <rPr>
        <sz val="10"/>
        <rFont val="Arial"/>
        <family val="2"/>
        <charset val="1"/>
      </rPr>
      <t xml:space="preserve">:  </t>
    </r>
  </si>
  <si>
    <t xml:space="preserve">Ci si può spostare da un campo all'altro con il mouse, le frecce o con il tasto TAB</t>
  </si>
  <si>
    <t xml:space="preserve">La tabella riassuntiva della prima pagina è compilata automaticamente in base ai dati da voi inseriti nell'elenco progetti nelle pagine successive.</t>
  </si>
  <si>
    <t xml:space="preserve">La corretta compilazione delle informazioni richieste è fondamentale ai fini dell'istruttoria delle domande.</t>
  </si>
  <si>
    <t xml:space="preserve">Al termine della compilazione, salvare il Piano di intervento in formato pdf.</t>
  </si>
  <si>
    <t xml:space="preserve">Il Piano di Intervento dovrà essere sottoscritta digitalmente dal Capofila dell'Area Territoriale Omogenea</t>
  </si>
  <si>
    <t xml:space="preserve">prog generale</t>
  </si>
  <si>
    <t xml:space="preserve">prog area</t>
  </si>
  <si>
    <t xml:space="preserve">prog comune</t>
  </si>
  <si>
    <t xml:space="preserve">CODICE</t>
  </si>
  <si>
    <t xml:space="preserve">Area Territoriale</t>
  </si>
  <si>
    <t xml:space="preserve">selezionare</t>
  </si>
  <si>
    <t xml:space="preserve">z</t>
  </si>
  <si>
    <t xml:space="preserve">area territoriale omogenea</t>
  </si>
  <si>
    <t xml:space="preserve">SI</t>
  </si>
  <si>
    <t xml:space="preserve">01 digitalizzazione</t>
  </si>
  <si>
    <t xml:space="preserve">Acqui Terme</t>
  </si>
  <si>
    <t xml:space="preserve">2-1</t>
  </si>
  <si>
    <t xml:space="preserve">Area Alto Monferrato</t>
  </si>
  <si>
    <t xml:space="preserve">NO</t>
  </si>
  <si>
    <t xml:space="preserve">02 competitività imprese</t>
  </si>
  <si>
    <t xml:space="preserve">Agliano Terme</t>
  </si>
  <si>
    <t xml:space="preserve">21-1</t>
  </si>
  <si>
    <t xml:space="preserve">Area Terre di Langa e Monferrato</t>
  </si>
  <si>
    <t xml:space="preserve">03 energia</t>
  </si>
  <si>
    <t xml:space="preserve">Comune dell'Area</t>
  </si>
  <si>
    <t xml:space="preserve">Agliè</t>
  </si>
  <si>
    <t xml:space="preserve">8-1</t>
  </si>
  <si>
    <t xml:space="preserve">Area Canavese</t>
  </si>
  <si>
    <t xml:space="preserve">04 ambiente e risorse naturali</t>
  </si>
  <si>
    <t xml:space="preserve">Città Metropolitana</t>
  </si>
  <si>
    <t xml:space="preserve">Agrate Conturbia</t>
  </si>
  <si>
    <t xml:space="preserve">13-1</t>
  </si>
  <si>
    <t xml:space="preserve">Area Novarese</t>
  </si>
  <si>
    <t xml:space="preserve">05 cultura</t>
  </si>
  <si>
    <t xml:space="preserve">Comune capoluogo di Provincia</t>
  </si>
  <si>
    <t xml:space="preserve">Airasca</t>
  </si>
  <si>
    <t xml:space="preserve">17-1</t>
  </si>
  <si>
    <t xml:space="preserve">Area Pianura torinese</t>
  </si>
  <si>
    <t xml:space="preserve">06 trasporti e mobilità</t>
  </si>
  <si>
    <t xml:space="preserve">Unione di Comuni</t>
  </si>
  <si>
    <t xml:space="preserve">Aisone</t>
  </si>
  <si>
    <t xml:space="preserve">23-1</t>
  </si>
  <si>
    <t xml:space="preserve">Area Valle Stura</t>
  </si>
  <si>
    <t xml:space="preserve">07 riqualificazione urbana</t>
  </si>
  <si>
    <t xml:space="preserve">Unione Montana</t>
  </si>
  <si>
    <t xml:space="preserve">Albano vercellese</t>
  </si>
  <si>
    <t xml:space="preserve">7-1</t>
  </si>
  <si>
    <t xml:space="preserve">Area Borghi delle vie d’acqua</t>
  </si>
  <si>
    <t xml:space="preserve">08 welfare e salute</t>
  </si>
  <si>
    <t xml:space="preserve">GAL - Gruppo di Azione Locale</t>
  </si>
  <si>
    <t xml:space="preserve">Albaretto della Torre</t>
  </si>
  <si>
    <t xml:space="preserve">19-1</t>
  </si>
  <si>
    <t xml:space="preserve">Area Terra di Langa</t>
  </si>
  <si>
    <t xml:space="preserve">09 istruzione e formazione</t>
  </si>
  <si>
    <t xml:space="preserve">Albiano d'Ivrea</t>
  </si>
  <si>
    <t xml:space="preserve">8-2</t>
  </si>
  <si>
    <t xml:space="preserve">10 capacità amministrativa </t>
  </si>
  <si>
    <t xml:space="preserve">Albugnano</t>
  </si>
  <si>
    <t xml:space="preserve">11-1</t>
  </si>
  <si>
    <t xml:space="preserve">Area Monferrato Heritage UNESCO</t>
  </si>
  <si>
    <t xml:space="preserve">Alfiano Natta</t>
  </si>
  <si>
    <t xml:space="preserve">10-1</t>
  </si>
  <si>
    <t xml:space="preserve">Area Monferrato casalese e terre di Po</t>
  </si>
  <si>
    <t xml:space="preserve">Alice Bel Colle</t>
  </si>
  <si>
    <t xml:space="preserve">2-2</t>
  </si>
  <si>
    <t xml:space="preserve">Alice Castello</t>
  </si>
  <si>
    <t xml:space="preserve">7-2</t>
  </si>
  <si>
    <t xml:space="preserve">Area Alta Valle Tanaro e cebano</t>
  </si>
  <si>
    <t xml:space="preserve">Alluvioni Piovera</t>
  </si>
  <si>
    <t xml:space="preserve">4-1</t>
  </si>
  <si>
    <t xml:space="preserve">Area Bacino del Tanaro</t>
  </si>
  <si>
    <t xml:space="preserve">Alpette</t>
  </si>
  <si>
    <t xml:space="preserve">14-1</t>
  </si>
  <si>
    <t xml:space="preserve">Area Orco e Soana</t>
  </si>
  <si>
    <t xml:space="preserve">Area Appennino alessandrino</t>
  </si>
  <si>
    <t xml:space="preserve">Altavilla Monferrato</t>
  </si>
  <si>
    <t xml:space="preserve">4-2</t>
  </si>
  <si>
    <t xml:space="preserve">Alto</t>
  </si>
  <si>
    <t xml:space="preserve">1-1</t>
  </si>
  <si>
    <t xml:space="preserve">Area Baraggia</t>
  </si>
  <si>
    <t xml:space="preserve">Alzano Scrivia</t>
  </si>
  <si>
    <t xml:space="preserve">4-3</t>
  </si>
  <si>
    <t xml:space="preserve">Area Biellese</t>
  </si>
  <si>
    <t xml:space="preserve">Ameno</t>
  </si>
  <si>
    <t xml:space="preserve">9-1</t>
  </si>
  <si>
    <t xml:space="preserve">Area Laghi</t>
  </si>
  <si>
    <t xml:space="preserve">Andorno Micca</t>
  </si>
  <si>
    <t xml:space="preserve">6-1</t>
  </si>
  <si>
    <t xml:space="preserve">Andrate</t>
  </si>
  <si>
    <t xml:space="preserve">8-3</t>
  </si>
  <si>
    <t xml:space="preserve">Angrogna</t>
  </si>
  <si>
    <t xml:space="preserve">24-1</t>
  </si>
  <si>
    <t xml:space="preserve">Area Valli Chisone e Germanasca</t>
  </si>
  <si>
    <t xml:space="preserve">Antignano</t>
  </si>
  <si>
    <t xml:space="preserve">11-2</t>
  </si>
  <si>
    <t xml:space="preserve">Aramengo</t>
  </si>
  <si>
    <t xml:space="preserve">11-3</t>
  </si>
  <si>
    <t xml:space="preserve">Area Monregalese</t>
  </si>
  <si>
    <t xml:space="preserve">Arborio</t>
  </si>
  <si>
    <t xml:space="preserve">7-3</t>
  </si>
  <si>
    <t xml:space="preserve">Argentera</t>
  </si>
  <si>
    <t xml:space="preserve">23-2</t>
  </si>
  <si>
    <t xml:space="preserve">Arguello</t>
  </si>
  <si>
    <t xml:space="preserve">19-2</t>
  </si>
  <si>
    <t xml:space="preserve">Area Ossola</t>
  </si>
  <si>
    <t xml:space="preserve">Arizzano</t>
  </si>
  <si>
    <t xml:space="preserve">9-2</t>
  </si>
  <si>
    <t xml:space="preserve">Area Pianura cuneese</t>
  </si>
  <si>
    <t xml:space="preserve">Armeno</t>
  </si>
  <si>
    <t xml:space="preserve">9-3</t>
  </si>
  <si>
    <t xml:space="preserve">Arola</t>
  </si>
  <si>
    <t xml:space="preserve">9-4</t>
  </si>
  <si>
    <t xml:space="preserve">Area Roero</t>
  </si>
  <si>
    <t xml:space="preserve">Arquata Scrivia</t>
  </si>
  <si>
    <t xml:space="preserve">3-1</t>
  </si>
  <si>
    <t xml:space="preserve">Asigliano Vercellese</t>
  </si>
  <si>
    <t xml:space="preserve">7-4</t>
  </si>
  <si>
    <t xml:space="preserve">Area Terre del Monviso</t>
  </si>
  <si>
    <t xml:space="preserve">Aurano</t>
  </si>
  <si>
    <t xml:space="preserve">9-5</t>
  </si>
  <si>
    <t xml:space="preserve">Azeglio</t>
  </si>
  <si>
    <t xml:space="preserve">8-4</t>
  </si>
  <si>
    <t xml:space="preserve">Area Val di Susa</t>
  </si>
  <si>
    <t xml:space="preserve">Azzano d'Asti</t>
  </si>
  <si>
    <t xml:space="preserve">4-4</t>
  </si>
  <si>
    <t xml:space="preserve">Baceno</t>
  </si>
  <si>
    <t xml:space="preserve">15-1</t>
  </si>
  <si>
    <t xml:space="preserve">Bagnasco</t>
  </si>
  <si>
    <t xml:space="preserve">1-2</t>
  </si>
  <si>
    <t xml:space="preserve">Bairo</t>
  </si>
  <si>
    <t xml:space="preserve">8-5</t>
  </si>
  <si>
    <t xml:space="preserve">Baldichieri d'Asti</t>
  </si>
  <si>
    <t xml:space="preserve">11-4</t>
  </si>
  <si>
    <t xml:space="preserve">Baldissero Canavese</t>
  </si>
  <si>
    <t xml:space="preserve">8-6</t>
  </si>
  <si>
    <t xml:space="preserve">Baldissero d'Alba</t>
  </si>
  <si>
    <t xml:space="preserve">18-1</t>
  </si>
  <si>
    <t xml:space="preserve">Balocco</t>
  </si>
  <si>
    <t xml:space="preserve">22</t>
  </si>
  <si>
    <t xml:space="preserve">5-22</t>
  </si>
  <si>
    <t xml:space="preserve">Balzola</t>
  </si>
  <si>
    <t xml:space="preserve">7-6</t>
  </si>
  <si>
    <t xml:space="preserve">Barbania</t>
  </si>
  <si>
    <t xml:space="preserve">8-7</t>
  </si>
  <si>
    <t xml:space="preserve">Barbaresco</t>
  </si>
  <si>
    <t xml:space="preserve">21-2</t>
  </si>
  <si>
    <t xml:space="preserve">Bardonecchia</t>
  </si>
  <si>
    <t xml:space="preserve">22-1</t>
  </si>
  <si>
    <t xml:space="preserve">Barengo</t>
  </si>
  <si>
    <t xml:space="preserve">13-2</t>
  </si>
  <si>
    <t xml:space="preserve">Barolo</t>
  </si>
  <si>
    <t xml:space="preserve">19-3</t>
  </si>
  <si>
    <t xml:space="preserve">Basaluzzo</t>
  </si>
  <si>
    <t xml:space="preserve">3-2</t>
  </si>
  <si>
    <t xml:space="preserve">Bassignana</t>
  </si>
  <si>
    <t xml:space="preserve">4-5</t>
  </si>
  <si>
    <t xml:space="preserve">Bastia Mondovì</t>
  </si>
  <si>
    <t xml:space="preserve">12-1</t>
  </si>
  <si>
    <t xml:space="preserve">Battifollo</t>
  </si>
  <si>
    <t xml:space="preserve">1-3</t>
  </si>
  <si>
    <t xml:space="preserve">Baveno</t>
  </si>
  <si>
    <t xml:space="preserve">9-6</t>
  </si>
  <si>
    <t xml:space="preserve">Bee</t>
  </si>
  <si>
    <t xml:space="preserve">9-7</t>
  </si>
  <si>
    <t xml:space="preserve">Belforte Monferrato</t>
  </si>
  <si>
    <t xml:space="preserve">2-3</t>
  </si>
  <si>
    <t xml:space="preserve">Bellino</t>
  </si>
  <si>
    <t xml:space="preserve">20-1</t>
  </si>
  <si>
    <t xml:space="preserve">Belvedere Langhe</t>
  </si>
  <si>
    <t xml:space="preserve">19-4</t>
  </si>
  <si>
    <t xml:space="preserve">Belveglio</t>
  </si>
  <si>
    <t xml:space="preserve">21-3</t>
  </si>
  <si>
    <t xml:space="preserve">Bene Vagienna</t>
  </si>
  <si>
    <t xml:space="preserve">16-1</t>
  </si>
  <si>
    <t xml:space="preserve">Benevello</t>
  </si>
  <si>
    <t xml:space="preserve">19-5</t>
  </si>
  <si>
    <t xml:space="preserve">Benna</t>
  </si>
  <si>
    <t xml:space="preserve">1</t>
  </si>
  <si>
    <t xml:space="preserve">5-1</t>
  </si>
  <si>
    <t xml:space="preserve">Bergamasco</t>
  </si>
  <si>
    <t xml:space="preserve">4-6</t>
  </si>
  <si>
    <t xml:space="preserve">Berzano di San Pietro</t>
  </si>
  <si>
    <t xml:space="preserve">11-5</t>
  </si>
  <si>
    <t xml:space="preserve">Beura-Cardezza</t>
  </si>
  <si>
    <t xml:space="preserve">15-2</t>
  </si>
  <si>
    <t xml:space="preserve">Biandrate</t>
  </si>
  <si>
    <t xml:space="preserve">13-3</t>
  </si>
  <si>
    <t xml:space="preserve">Bianzè</t>
  </si>
  <si>
    <t xml:space="preserve">7-7</t>
  </si>
  <si>
    <t xml:space="preserve">Bioglio</t>
  </si>
  <si>
    <t xml:space="preserve">6-2</t>
  </si>
  <si>
    <t xml:space="preserve">Bobbio Pellice</t>
  </si>
  <si>
    <t xml:space="preserve">24-2</t>
  </si>
  <si>
    <t xml:space="preserve">Bogogno</t>
  </si>
  <si>
    <t xml:space="preserve">13-4</t>
  </si>
  <si>
    <t xml:space="preserve">Bollengo</t>
  </si>
  <si>
    <t xml:space="preserve">8-8</t>
  </si>
  <si>
    <t xml:space="preserve">Bonvicino</t>
  </si>
  <si>
    <t xml:space="preserve">19-6</t>
  </si>
  <si>
    <t xml:space="preserve">Borgiallo</t>
  </si>
  <si>
    <t xml:space="preserve">14-2</t>
  </si>
  <si>
    <t xml:space="preserve">Borgo d'Ale</t>
  </si>
  <si>
    <t xml:space="preserve">7-8</t>
  </si>
  <si>
    <t xml:space="preserve">Borgo San Martino</t>
  </si>
  <si>
    <t xml:space="preserve">10-2</t>
  </si>
  <si>
    <t xml:space="preserve">Borgo Vercelli</t>
  </si>
  <si>
    <t xml:space="preserve">7-9</t>
  </si>
  <si>
    <t xml:space="preserve">Borgofranco d'Ivrea</t>
  </si>
  <si>
    <t xml:space="preserve">8-9</t>
  </si>
  <si>
    <t xml:space="preserve">Borgolavezzaro</t>
  </si>
  <si>
    <t xml:space="preserve">13-5</t>
  </si>
  <si>
    <t xml:space="preserve">Borgomale</t>
  </si>
  <si>
    <t xml:space="preserve">19-7</t>
  </si>
  <si>
    <t xml:space="preserve">Borgomasino</t>
  </si>
  <si>
    <t xml:space="preserve">8-10</t>
  </si>
  <si>
    <t xml:space="preserve">Borgoratto Alessandrino</t>
  </si>
  <si>
    <t xml:space="preserve">4-7</t>
  </si>
  <si>
    <t xml:space="preserve">Borriana</t>
  </si>
  <si>
    <t xml:space="preserve">2</t>
  </si>
  <si>
    <t xml:space="preserve">5-2</t>
  </si>
  <si>
    <t xml:space="preserve">Bosco Marengo</t>
  </si>
  <si>
    <t xml:space="preserve">4-8</t>
  </si>
  <si>
    <t xml:space="preserve">Bosconero</t>
  </si>
  <si>
    <t xml:space="preserve">8-11</t>
  </si>
  <si>
    <t xml:space="preserve">Bosia</t>
  </si>
  <si>
    <t xml:space="preserve">19-8</t>
  </si>
  <si>
    <t xml:space="preserve">Bosio</t>
  </si>
  <si>
    <t xml:space="preserve">2-4</t>
  </si>
  <si>
    <t xml:space="preserve">Bossolasco</t>
  </si>
  <si>
    <t xml:space="preserve">19-9</t>
  </si>
  <si>
    <t xml:space="preserve">Bozzole</t>
  </si>
  <si>
    <t xml:space="preserve">10-3</t>
  </si>
  <si>
    <t xml:space="preserve">Briaglia</t>
  </si>
  <si>
    <t xml:space="preserve">12-2</t>
  </si>
  <si>
    <t xml:space="preserve">Briga Alta</t>
  </si>
  <si>
    <t xml:space="preserve">1-4</t>
  </si>
  <si>
    <t xml:space="preserve">Briona</t>
  </si>
  <si>
    <t xml:space="preserve">13-6</t>
  </si>
  <si>
    <t xml:space="preserve">Brondello</t>
  </si>
  <si>
    <t xml:space="preserve">20-2</t>
  </si>
  <si>
    <t xml:space="preserve">Brossasco</t>
  </si>
  <si>
    <t xml:space="preserve">20-3</t>
  </si>
  <si>
    <t xml:space="preserve">Brosso</t>
  </si>
  <si>
    <t xml:space="preserve">8-12</t>
  </si>
  <si>
    <t xml:space="preserve">Brovello-Carpugnino</t>
  </si>
  <si>
    <t xml:space="preserve">9-8</t>
  </si>
  <si>
    <t xml:space="preserve">Brozolo</t>
  </si>
  <si>
    <t xml:space="preserve">10-4</t>
  </si>
  <si>
    <t xml:space="preserve">Bruno</t>
  </si>
  <si>
    <t xml:space="preserve">21-4</t>
  </si>
  <si>
    <t xml:space="preserve">Brusasco</t>
  </si>
  <si>
    <t xml:space="preserve">10-5</t>
  </si>
  <si>
    <t xml:space="preserve">Brusnengo</t>
  </si>
  <si>
    <t xml:space="preserve">3</t>
  </si>
  <si>
    <t xml:space="preserve">5-3</t>
  </si>
  <si>
    <t xml:space="preserve">Buriasco</t>
  </si>
  <si>
    <t xml:space="preserve">17-2</t>
  </si>
  <si>
    <t xml:space="preserve">Burolo</t>
  </si>
  <si>
    <t xml:space="preserve">8-13</t>
  </si>
  <si>
    <t xml:space="preserve">Buronzo</t>
  </si>
  <si>
    <t xml:space="preserve">4</t>
  </si>
  <si>
    <t xml:space="preserve">5-4</t>
  </si>
  <si>
    <t xml:space="preserve">Busano</t>
  </si>
  <si>
    <t xml:space="preserve">8-14</t>
  </si>
  <si>
    <t xml:space="preserve">Buttigliera d'Asti</t>
  </si>
  <si>
    <t xml:space="preserve">11-6</t>
  </si>
  <si>
    <t xml:space="preserve">Calamandrana</t>
  </si>
  <si>
    <t xml:space="preserve">21-5</t>
  </si>
  <si>
    <t xml:space="preserve">Callabiana</t>
  </si>
  <si>
    <t xml:space="preserve">6-3</t>
  </si>
  <si>
    <t xml:space="preserve">Calliano Monferrato</t>
  </si>
  <si>
    <t xml:space="preserve">4-9</t>
  </si>
  <si>
    <t xml:space="preserve">Calosso</t>
  </si>
  <si>
    <t xml:space="preserve">21-6</t>
  </si>
  <si>
    <t xml:space="preserve">Caltignaga</t>
  </si>
  <si>
    <t xml:space="preserve">13-7</t>
  </si>
  <si>
    <t xml:space="preserve">Camagna Monferrato</t>
  </si>
  <si>
    <t xml:space="preserve">10-6</t>
  </si>
  <si>
    <t xml:space="preserve">Camandona</t>
  </si>
  <si>
    <t xml:space="preserve">6-4</t>
  </si>
  <si>
    <t xml:space="preserve">Cambiasca</t>
  </si>
  <si>
    <t xml:space="preserve">9-9</t>
  </si>
  <si>
    <t xml:space="preserve">Camburzano</t>
  </si>
  <si>
    <t xml:space="preserve">6-5</t>
  </si>
  <si>
    <t xml:space="preserve">Camerano Casasco</t>
  </si>
  <si>
    <t xml:space="preserve">11-7</t>
  </si>
  <si>
    <t xml:space="preserve">Camino</t>
  </si>
  <si>
    <t xml:space="preserve">10-7</t>
  </si>
  <si>
    <t xml:space="preserve">Campiglia Cervo</t>
  </si>
  <si>
    <t xml:space="preserve">6-6</t>
  </si>
  <si>
    <t xml:space="preserve">Campiglione Fenile</t>
  </si>
  <si>
    <t xml:space="preserve">17-3</t>
  </si>
  <si>
    <t xml:space="preserve">Canale</t>
  </si>
  <si>
    <t xml:space="preserve">18-2</t>
  </si>
  <si>
    <t xml:space="preserve">Candelo</t>
  </si>
  <si>
    <t xml:space="preserve">5</t>
  </si>
  <si>
    <t xml:space="preserve">5-5</t>
  </si>
  <si>
    <t xml:space="preserve">Canelli</t>
  </si>
  <si>
    <t xml:space="preserve">21-7</t>
  </si>
  <si>
    <t xml:space="preserve">Canischio</t>
  </si>
  <si>
    <t xml:space="preserve">14-3</t>
  </si>
  <si>
    <t xml:space="preserve">Cannero Riviera</t>
  </si>
  <si>
    <t xml:space="preserve">9-10</t>
  </si>
  <si>
    <t xml:space="preserve">Cannobio</t>
  </si>
  <si>
    <t xml:space="preserve">9-11</t>
  </si>
  <si>
    <t xml:space="preserve">Cantalupa</t>
  </si>
  <si>
    <t xml:space="preserve">17-4</t>
  </si>
  <si>
    <t xml:space="preserve">Cantarana</t>
  </si>
  <si>
    <t xml:space="preserve">11-8</t>
  </si>
  <si>
    <t xml:space="preserve">Caprauna</t>
  </si>
  <si>
    <t xml:space="preserve">1-5</t>
  </si>
  <si>
    <t xml:space="preserve">Caprezzo</t>
  </si>
  <si>
    <t xml:space="preserve">9-12</t>
  </si>
  <si>
    <t xml:space="preserve">Capriata d'Orba</t>
  </si>
  <si>
    <t xml:space="preserve">2-5</t>
  </si>
  <si>
    <t xml:space="preserve">Capriglio</t>
  </si>
  <si>
    <t xml:space="preserve">11-9</t>
  </si>
  <si>
    <t xml:space="preserve">Caravino</t>
  </si>
  <si>
    <t xml:space="preserve">8-15</t>
  </si>
  <si>
    <t xml:space="preserve">Carbonara Scrivia</t>
  </si>
  <si>
    <t xml:space="preserve">3-3</t>
  </si>
  <si>
    <t xml:space="preserve">Cardè</t>
  </si>
  <si>
    <t xml:space="preserve">16-2</t>
  </si>
  <si>
    <t xml:space="preserve">Carema</t>
  </si>
  <si>
    <t xml:space="preserve">8-16</t>
  </si>
  <si>
    <t xml:space="preserve">Carentino</t>
  </si>
  <si>
    <t xml:space="preserve">4-10</t>
  </si>
  <si>
    <t xml:space="preserve">Caresana</t>
  </si>
  <si>
    <t xml:space="preserve">7-10</t>
  </si>
  <si>
    <t xml:space="preserve">Caresanablot</t>
  </si>
  <si>
    <t xml:space="preserve">7-11</t>
  </si>
  <si>
    <t xml:space="preserve">Carezzano</t>
  </si>
  <si>
    <t xml:space="preserve">3-4</t>
  </si>
  <si>
    <t xml:space="preserve">Carisio</t>
  </si>
  <si>
    <t xml:space="preserve">6</t>
  </si>
  <si>
    <t xml:space="preserve">5-6</t>
  </si>
  <si>
    <t xml:space="preserve">Carpeneto</t>
  </si>
  <si>
    <t xml:space="preserve">2-6</t>
  </si>
  <si>
    <t xml:space="preserve">Carpignano Sesia</t>
  </si>
  <si>
    <t xml:space="preserve">13-8</t>
  </si>
  <si>
    <t xml:space="preserve">Carrosio</t>
  </si>
  <si>
    <t xml:space="preserve">3-5</t>
  </si>
  <si>
    <t xml:space="preserve">Carrù</t>
  </si>
  <si>
    <t xml:space="preserve">12-3</t>
  </si>
  <si>
    <t xml:space="preserve">Cartosio</t>
  </si>
  <si>
    <t xml:space="preserve">2-7</t>
  </si>
  <si>
    <t xml:space="preserve">Casal Cermelli</t>
  </si>
  <si>
    <t xml:space="preserve">4-11</t>
  </si>
  <si>
    <t xml:space="preserve">Casalbeltrame</t>
  </si>
  <si>
    <t xml:space="preserve">13-9</t>
  </si>
  <si>
    <t xml:space="preserve">Casale Corte Cerro</t>
  </si>
  <si>
    <t xml:space="preserve">9-13</t>
  </si>
  <si>
    <t xml:space="preserve">Casale Monferrato</t>
  </si>
  <si>
    <t xml:space="preserve">10-8</t>
  </si>
  <si>
    <t xml:space="preserve">Casaleggio Boiro</t>
  </si>
  <si>
    <t xml:space="preserve">2-8</t>
  </si>
  <si>
    <t xml:space="preserve">Casaleggio Novara</t>
  </si>
  <si>
    <t xml:space="preserve">13-10</t>
  </si>
  <si>
    <t xml:space="preserve">Casalgrasso</t>
  </si>
  <si>
    <t xml:space="preserve">16-3</t>
  </si>
  <si>
    <t xml:space="preserve">Casalino</t>
  </si>
  <si>
    <t xml:space="preserve">13-11</t>
  </si>
  <si>
    <t xml:space="preserve">Casalnoceto</t>
  </si>
  <si>
    <t xml:space="preserve">3-6</t>
  </si>
  <si>
    <t xml:space="preserve">Casalvolone</t>
  </si>
  <si>
    <t xml:space="preserve">13-12</t>
  </si>
  <si>
    <t xml:space="preserve">Casanova Elvo</t>
  </si>
  <si>
    <t xml:space="preserve">7</t>
  </si>
  <si>
    <t xml:space="preserve">5-7</t>
  </si>
  <si>
    <t xml:space="preserve">Casapinta</t>
  </si>
  <si>
    <t xml:space="preserve">6-7</t>
  </si>
  <si>
    <t xml:space="preserve">Cascinette d'Ivrea</t>
  </si>
  <si>
    <t xml:space="preserve">8-17</t>
  </si>
  <si>
    <t xml:space="preserve">Casorzo</t>
  </si>
  <si>
    <t xml:space="preserve">4-12</t>
  </si>
  <si>
    <t xml:space="preserve">Cassano Spinola</t>
  </si>
  <si>
    <t xml:space="preserve">3-7</t>
  </si>
  <si>
    <t xml:space="preserve">Cassine</t>
  </si>
  <si>
    <t xml:space="preserve">2-9</t>
  </si>
  <si>
    <t xml:space="preserve">Cassinelle</t>
  </si>
  <si>
    <t xml:space="preserve">2-10</t>
  </si>
  <si>
    <t xml:space="preserve">Castagnole delle Lanze</t>
  </si>
  <si>
    <t xml:space="preserve">21-8</t>
  </si>
  <si>
    <t xml:space="preserve">Castagnole Monferrato</t>
  </si>
  <si>
    <t xml:space="preserve">4-13</t>
  </si>
  <si>
    <t xml:space="preserve">Castagnole Piemonte</t>
  </si>
  <si>
    <t xml:space="preserve">17-5</t>
  </si>
  <si>
    <t xml:space="preserve">Castel Boglione</t>
  </si>
  <si>
    <t xml:space="preserve">21-9</t>
  </si>
  <si>
    <t xml:space="preserve">Castel Rocchero</t>
  </si>
  <si>
    <t xml:space="preserve">21-10</t>
  </si>
  <si>
    <t xml:space="preserve">Casteldelfino</t>
  </si>
  <si>
    <t xml:space="preserve">20-4</t>
  </si>
  <si>
    <t xml:space="preserve">Castell'Alfero</t>
  </si>
  <si>
    <t xml:space="preserve">4-14</t>
  </si>
  <si>
    <t xml:space="preserve">Castellamonte</t>
  </si>
  <si>
    <t xml:space="preserve">14-4</t>
  </si>
  <si>
    <t xml:space="preserve">Castellar Guidobono</t>
  </si>
  <si>
    <t xml:space="preserve">3-8</t>
  </si>
  <si>
    <t xml:space="preserve">Castellazzo Bormida</t>
  </si>
  <si>
    <t xml:space="preserve">4-15</t>
  </si>
  <si>
    <t xml:space="preserve">Castellazzo Novarese</t>
  </si>
  <si>
    <t xml:space="preserve">13-13</t>
  </si>
  <si>
    <t xml:space="preserve">Castellero</t>
  </si>
  <si>
    <t xml:space="preserve">11-10</t>
  </si>
  <si>
    <t xml:space="preserve">Castelletto Cervo</t>
  </si>
  <si>
    <t xml:space="preserve">8</t>
  </si>
  <si>
    <t xml:space="preserve">5-8</t>
  </si>
  <si>
    <t xml:space="preserve">Castelletto d'Erro</t>
  </si>
  <si>
    <t xml:space="preserve">2-11</t>
  </si>
  <si>
    <t xml:space="preserve">Castelletto d'Orba</t>
  </si>
  <si>
    <t xml:space="preserve">2-12</t>
  </si>
  <si>
    <t xml:space="preserve">Castelletto Merli</t>
  </si>
  <si>
    <t xml:space="preserve">10-9</t>
  </si>
  <si>
    <t xml:space="preserve">Castelletto Molina</t>
  </si>
  <si>
    <t xml:space="preserve">21-11</t>
  </si>
  <si>
    <t xml:space="preserve">Castelletto Monferrato</t>
  </si>
  <si>
    <t xml:space="preserve">4-16</t>
  </si>
  <si>
    <t xml:space="preserve">Castelletto Stura</t>
  </si>
  <si>
    <t xml:space="preserve">12-4</t>
  </si>
  <si>
    <t xml:space="preserve">Castellinaldo d'Alba</t>
  </si>
  <si>
    <t xml:space="preserve">18-3</t>
  </si>
  <si>
    <t xml:space="preserve">Castellino Tanaro</t>
  </si>
  <si>
    <t xml:space="preserve">1-6</t>
  </si>
  <si>
    <t xml:space="preserve">Castello di Annone</t>
  </si>
  <si>
    <t xml:space="preserve">4-17</t>
  </si>
  <si>
    <t xml:space="preserve">Castelnuovo Belbo</t>
  </si>
  <si>
    <t xml:space="preserve">21-12</t>
  </si>
  <si>
    <t xml:space="preserve">Castelnuovo Bormida</t>
  </si>
  <si>
    <t xml:space="preserve">2-13</t>
  </si>
  <si>
    <t xml:space="preserve">Castelnuovo Calcea</t>
  </si>
  <si>
    <t xml:space="preserve">21-13</t>
  </si>
  <si>
    <t xml:space="preserve">Castelnuovo di Ceva</t>
  </si>
  <si>
    <t xml:space="preserve">1-7</t>
  </si>
  <si>
    <t xml:space="preserve">Castelnuovo Don Bosco</t>
  </si>
  <si>
    <t xml:space="preserve">11-11</t>
  </si>
  <si>
    <t xml:space="preserve">Castelnuovo Nigra</t>
  </si>
  <si>
    <t xml:space="preserve">14-5</t>
  </si>
  <si>
    <t xml:space="preserve">Castelnuovo Scrivia</t>
  </si>
  <si>
    <t xml:space="preserve">3-9</t>
  </si>
  <si>
    <t xml:space="preserve">Castelspina</t>
  </si>
  <si>
    <t xml:space="preserve">4-18</t>
  </si>
  <si>
    <t xml:space="preserve">Castiglione Falletto</t>
  </si>
  <si>
    <t xml:space="preserve">19-10</t>
  </si>
  <si>
    <t xml:space="preserve">Castiglione Tinella</t>
  </si>
  <si>
    <t xml:space="preserve">21-14</t>
  </si>
  <si>
    <t xml:space="preserve">Cavaglià</t>
  </si>
  <si>
    <t xml:space="preserve">9</t>
  </si>
  <si>
    <t xml:space="preserve">5-9</t>
  </si>
  <si>
    <t xml:space="preserve">Cavaglietto</t>
  </si>
  <si>
    <t xml:space="preserve">13-14</t>
  </si>
  <si>
    <t xml:space="preserve">Cavaglio d'Agogna</t>
  </si>
  <si>
    <t xml:space="preserve">13-15</t>
  </si>
  <si>
    <t xml:space="preserve">Cavagnolo</t>
  </si>
  <si>
    <t xml:space="preserve">10-10</t>
  </si>
  <si>
    <t xml:space="preserve">Cavallerleone</t>
  </si>
  <si>
    <t xml:space="preserve">16-4</t>
  </si>
  <si>
    <t xml:space="preserve">Cavallermaggiore</t>
  </si>
  <si>
    <t xml:space="preserve">16-5</t>
  </si>
  <si>
    <t xml:space="preserve">Cavatore</t>
  </si>
  <si>
    <t xml:space="preserve">2-14</t>
  </si>
  <si>
    <t xml:space="preserve">Cavour</t>
  </si>
  <si>
    <t xml:space="preserve">17-6</t>
  </si>
  <si>
    <t xml:space="preserve">Cella Monte</t>
  </si>
  <si>
    <t xml:space="preserve">10-11</t>
  </si>
  <si>
    <t xml:space="preserve">Cellarengo</t>
  </si>
  <si>
    <t xml:space="preserve">11-12</t>
  </si>
  <si>
    <t xml:space="preserve">Celle Enomondo</t>
  </si>
  <si>
    <t xml:space="preserve">11-13</t>
  </si>
  <si>
    <t xml:space="preserve">Cercenasco</t>
  </si>
  <si>
    <t xml:space="preserve">17-7</t>
  </si>
  <si>
    <t xml:space="preserve">Cereseto</t>
  </si>
  <si>
    <t xml:space="preserve">10-12</t>
  </si>
  <si>
    <t xml:space="preserve">Ceresole Alba</t>
  </si>
  <si>
    <t xml:space="preserve">18-4</t>
  </si>
  <si>
    <t xml:space="preserve">Ceresole Reale</t>
  </si>
  <si>
    <t xml:space="preserve">14-6</t>
  </si>
  <si>
    <t xml:space="preserve">Cerreto d'Asti</t>
  </si>
  <si>
    <t xml:space="preserve">11-14</t>
  </si>
  <si>
    <t xml:space="preserve">Cerreto Grue</t>
  </si>
  <si>
    <t xml:space="preserve">3-10</t>
  </si>
  <si>
    <t xml:space="preserve">Cerretto Langhe</t>
  </si>
  <si>
    <t xml:space="preserve">19-11</t>
  </si>
  <si>
    <t xml:space="preserve">Cerrina Monferrato</t>
  </si>
  <si>
    <t xml:space="preserve">10-13</t>
  </si>
  <si>
    <t xml:space="preserve">Cerrione</t>
  </si>
  <si>
    <t xml:space="preserve">10</t>
  </si>
  <si>
    <t xml:space="preserve">5-10</t>
  </si>
  <si>
    <t xml:space="preserve">Cerro Tanaro</t>
  </si>
  <si>
    <t xml:space="preserve">4-19</t>
  </si>
  <si>
    <t xml:space="preserve">Cervere</t>
  </si>
  <si>
    <t xml:space="preserve">16-6</t>
  </si>
  <si>
    <t xml:space="preserve">Cesana Torinese</t>
  </si>
  <si>
    <t xml:space="preserve">22-2</t>
  </si>
  <si>
    <t xml:space="preserve">Cesara</t>
  </si>
  <si>
    <t xml:space="preserve">9-14</t>
  </si>
  <si>
    <t xml:space="preserve">Ceva</t>
  </si>
  <si>
    <t xml:space="preserve">1-8</t>
  </si>
  <si>
    <t xml:space="preserve">Cherasco</t>
  </si>
  <si>
    <t xml:space="preserve">16-7</t>
  </si>
  <si>
    <t xml:space="preserve">Chiaverano</t>
  </si>
  <si>
    <t xml:space="preserve">8-18</t>
  </si>
  <si>
    <t xml:space="preserve">Chiesanuova</t>
  </si>
  <si>
    <t xml:space="preserve">14-7</t>
  </si>
  <si>
    <t xml:space="preserve">Chiomonte</t>
  </si>
  <si>
    <t xml:space="preserve">22-3</t>
  </si>
  <si>
    <t xml:space="preserve">Chiusa di Pesio</t>
  </si>
  <si>
    <t xml:space="preserve">12-5</t>
  </si>
  <si>
    <t xml:space="preserve">Chiusano d'Asti</t>
  </si>
  <si>
    <t xml:space="preserve">11-15</t>
  </si>
  <si>
    <t xml:space="preserve">Ciconio</t>
  </si>
  <si>
    <t xml:space="preserve">8-19</t>
  </si>
  <si>
    <t xml:space="preserve">Cigliano</t>
  </si>
  <si>
    <t xml:space="preserve">7-12</t>
  </si>
  <si>
    <t xml:space="preserve">Cigliè</t>
  </si>
  <si>
    <t xml:space="preserve">12-6</t>
  </si>
  <si>
    <t xml:space="preserve">Cinaglio</t>
  </si>
  <si>
    <t xml:space="preserve">11-16</t>
  </si>
  <si>
    <t xml:space="preserve">Cintano</t>
  </si>
  <si>
    <t xml:space="preserve">14-8</t>
  </si>
  <si>
    <t xml:space="preserve">Cissone</t>
  </si>
  <si>
    <t xml:space="preserve">19-12</t>
  </si>
  <si>
    <t xml:space="preserve">Cisterna d'Asti</t>
  </si>
  <si>
    <t xml:space="preserve">11-17</t>
  </si>
  <si>
    <t xml:space="preserve">Clavesana</t>
  </si>
  <si>
    <t xml:space="preserve">19-13</t>
  </si>
  <si>
    <t xml:space="preserve">Claviere</t>
  </si>
  <si>
    <t xml:space="preserve">22-4</t>
  </si>
  <si>
    <t xml:space="preserve">Coazzolo</t>
  </si>
  <si>
    <t xml:space="preserve">21-15</t>
  </si>
  <si>
    <t xml:space="preserve">Cocconato</t>
  </si>
  <si>
    <t xml:space="preserve">11-18</t>
  </si>
  <si>
    <t xml:space="preserve">Colazza</t>
  </si>
  <si>
    <t xml:space="preserve">9-15</t>
  </si>
  <si>
    <t xml:space="preserve">Colleretto Castelnuovo</t>
  </si>
  <si>
    <t xml:space="preserve">14-9</t>
  </si>
  <si>
    <t xml:space="preserve">Colleretto Giacosa</t>
  </si>
  <si>
    <t xml:space="preserve">8-20</t>
  </si>
  <si>
    <t xml:space="preserve">Collobiano</t>
  </si>
  <si>
    <t xml:space="preserve">7-13</t>
  </si>
  <si>
    <t xml:space="preserve">Coniolo</t>
  </si>
  <si>
    <t xml:space="preserve">10-14</t>
  </si>
  <si>
    <t xml:space="preserve">Conzano</t>
  </si>
  <si>
    <t xml:space="preserve">10-15</t>
  </si>
  <si>
    <t xml:space="preserve">Corneliano d'Alba</t>
  </si>
  <si>
    <t xml:space="preserve">18-5</t>
  </si>
  <si>
    <t xml:space="preserve">Corsione</t>
  </si>
  <si>
    <t xml:space="preserve">11-19</t>
  </si>
  <si>
    <t xml:space="preserve">Cortandone</t>
  </si>
  <si>
    <t xml:space="preserve">11-20</t>
  </si>
  <si>
    <t xml:space="preserve">Cortanze</t>
  </si>
  <si>
    <t xml:space="preserve">11-21</t>
  </si>
  <si>
    <t xml:space="preserve">Cortazzone</t>
  </si>
  <si>
    <t xml:space="preserve">11-22</t>
  </si>
  <si>
    <t xml:space="preserve">Cortiglione</t>
  </si>
  <si>
    <t xml:space="preserve">21-16</t>
  </si>
  <si>
    <t xml:space="preserve">Cossano Belbo</t>
  </si>
  <si>
    <t xml:space="preserve">21-17</t>
  </si>
  <si>
    <t xml:space="preserve">Cossano Canavese</t>
  </si>
  <si>
    <t xml:space="preserve">8-21</t>
  </si>
  <si>
    <t xml:space="preserve">Cossato</t>
  </si>
  <si>
    <t xml:space="preserve">6-8</t>
  </si>
  <si>
    <t xml:space="preserve">Cossogno</t>
  </si>
  <si>
    <t xml:space="preserve">9-16</t>
  </si>
  <si>
    <t xml:space="preserve">Cossombrato</t>
  </si>
  <si>
    <t xml:space="preserve">11-23</t>
  </si>
  <si>
    <t xml:space="preserve">Costanzana</t>
  </si>
  <si>
    <t xml:space="preserve">7-14</t>
  </si>
  <si>
    <t xml:space="preserve">Costigliole d’Asti</t>
  </si>
  <si>
    <t xml:space="preserve">21-18</t>
  </si>
  <si>
    <t xml:space="preserve">Cravanzana</t>
  </si>
  <si>
    <t xml:space="preserve">19-14</t>
  </si>
  <si>
    <t xml:space="preserve">Craveggia</t>
  </si>
  <si>
    <t xml:space="preserve">15-3</t>
  </si>
  <si>
    <t xml:space="preserve">Cremolino</t>
  </si>
  <si>
    <t xml:space="preserve">2-15</t>
  </si>
  <si>
    <t xml:space="preserve">Crescentino</t>
  </si>
  <si>
    <t xml:space="preserve">7-15</t>
  </si>
  <si>
    <t xml:space="preserve">Cressa</t>
  </si>
  <si>
    <t xml:space="preserve">13-16</t>
  </si>
  <si>
    <t xml:space="preserve">Crissolo</t>
  </si>
  <si>
    <t xml:space="preserve">20-5</t>
  </si>
  <si>
    <t xml:space="preserve">Crodo</t>
  </si>
  <si>
    <t xml:space="preserve">15-4</t>
  </si>
  <si>
    <t xml:space="preserve">Crova</t>
  </si>
  <si>
    <t xml:space="preserve">7-16</t>
  </si>
  <si>
    <t xml:space="preserve">Cuceglio</t>
  </si>
  <si>
    <t xml:space="preserve">8-22</t>
  </si>
  <si>
    <t xml:space="preserve">Cumiana</t>
  </si>
  <si>
    <t xml:space="preserve">17-8</t>
  </si>
  <si>
    <t xml:space="preserve">Cunico</t>
  </si>
  <si>
    <t xml:space="preserve">11-24</t>
  </si>
  <si>
    <t xml:space="preserve">Cuorgnè</t>
  </si>
  <si>
    <t xml:space="preserve">14-10</t>
  </si>
  <si>
    <t xml:space="preserve">Demonte</t>
  </si>
  <si>
    <t xml:space="preserve">23-3</t>
  </si>
  <si>
    <t xml:space="preserve">Desana</t>
  </si>
  <si>
    <t xml:space="preserve">7-17</t>
  </si>
  <si>
    <t xml:space="preserve">Diano d'Alba</t>
  </si>
  <si>
    <t xml:space="preserve">19-15</t>
  </si>
  <si>
    <t xml:space="preserve">Divignano</t>
  </si>
  <si>
    <t xml:space="preserve">13-17</t>
  </si>
  <si>
    <t xml:space="preserve">Dogliani</t>
  </si>
  <si>
    <t xml:space="preserve">19-16</t>
  </si>
  <si>
    <t xml:space="preserve">Donato</t>
  </si>
  <si>
    <t xml:space="preserve">6-9</t>
  </si>
  <si>
    <t xml:space="preserve">Dorzano</t>
  </si>
  <si>
    <t xml:space="preserve">11</t>
  </si>
  <si>
    <t xml:space="preserve">5-11</t>
  </si>
  <si>
    <t xml:space="preserve">Dusino San Michele</t>
  </si>
  <si>
    <t xml:space="preserve">11-25</t>
  </si>
  <si>
    <t xml:space="preserve">Entracque</t>
  </si>
  <si>
    <t xml:space="preserve">23-4</t>
  </si>
  <si>
    <t xml:space="preserve">Envie</t>
  </si>
  <si>
    <t xml:space="preserve">20-6</t>
  </si>
  <si>
    <t xml:space="preserve">Exilles</t>
  </si>
  <si>
    <t xml:space="preserve">22-5</t>
  </si>
  <si>
    <t xml:space="preserve">Fara Novarese</t>
  </si>
  <si>
    <t xml:space="preserve">13-18</t>
  </si>
  <si>
    <t xml:space="preserve">Farigliano</t>
  </si>
  <si>
    <t xml:space="preserve">19-17</t>
  </si>
  <si>
    <t xml:space="preserve">Faule</t>
  </si>
  <si>
    <t xml:space="preserve">16-8</t>
  </si>
  <si>
    <t xml:space="preserve">Favria</t>
  </si>
  <si>
    <t xml:space="preserve">8-23</t>
  </si>
  <si>
    <t xml:space="preserve">Feisoglio</t>
  </si>
  <si>
    <t xml:space="preserve">19-18</t>
  </si>
  <si>
    <t xml:space="preserve">Feletto</t>
  </si>
  <si>
    <t xml:space="preserve">8-24</t>
  </si>
  <si>
    <t xml:space="preserve">Felizzano</t>
  </si>
  <si>
    <t xml:space="preserve">4-20</t>
  </si>
  <si>
    <t xml:space="preserve">Fenestrelle</t>
  </si>
  <si>
    <t xml:space="preserve">24-3</t>
  </si>
  <si>
    <t xml:space="preserve">Ferrere</t>
  </si>
  <si>
    <t xml:space="preserve">11-26</t>
  </si>
  <si>
    <t xml:space="preserve">Foglizzo</t>
  </si>
  <si>
    <t xml:space="preserve">8-25</t>
  </si>
  <si>
    <t xml:space="preserve">Fontaneto d'Agogna</t>
  </si>
  <si>
    <t xml:space="preserve">13-19</t>
  </si>
  <si>
    <t xml:space="preserve">Fontanetto Po</t>
  </si>
  <si>
    <t xml:space="preserve">7-18</t>
  </si>
  <si>
    <t xml:space="preserve">Fontanile</t>
  </si>
  <si>
    <t xml:space="preserve">21-19</t>
  </si>
  <si>
    <t xml:space="preserve">Formazza</t>
  </si>
  <si>
    <t xml:space="preserve">15-5</t>
  </si>
  <si>
    <t xml:space="preserve">Formigliana</t>
  </si>
  <si>
    <t xml:space="preserve">7-19</t>
  </si>
  <si>
    <t xml:space="preserve">Forno Canavese</t>
  </si>
  <si>
    <t xml:space="preserve">14-11</t>
  </si>
  <si>
    <t xml:space="preserve">Frabosa Soprana</t>
  </si>
  <si>
    <t xml:space="preserve">12-7</t>
  </si>
  <si>
    <t xml:space="preserve">Frabosa Sottana</t>
  </si>
  <si>
    <t xml:space="preserve">12-8</t>
  </si>
  <si>
    <t xml:space="preserve">Fraconalto</t>
  </si>
  <si>
    <t xml:space="preserve">3-11</t>
  </si>
  <si>
    <t xml:space="preserve">Francavilla Bisio</t>
  </si>
  <si>
    <t xml:space="preserve">3-12</t>
  </si>
  <si>
    <t xml:space="preserve">Frascaro</t>
  </si>
  <si>
    <t xml:space="preserve">4-21</t>
  </si>
  <si>
    <t xml:space="preserve">Frassinello Monferrato</t>
  </si>
  <si>
    <t xml:space="preserve">10-16</t>
  </si>
  <si>
    <t xml:space="preserve">Frassineto Po</t>
  </si>
  <si>
    <t xml:space="preserve">10-17</t>
  </si>
  <si>
    <t xml:space="preserve">Frassinetto</t>
  </si>
  <si>
    <t xml:space="preserve">14-12</t>
  </si>
  <si>
    <t xml:space="preserve">Frassino</t>
  </si>
  <si>
    <t xml:space="preserve">20-7</t>
  </si>
  <si>
    <t xml:space="preserve">Fresonara</t>
  </si>
  <si>
    <t xml:space="preserve">3-13</t>
  </si>
  <si>
    <t xml:space="preserve">Frinco</t>
  </si>
  <si>
    <t xml:space="preserve">11-27</t>
  </si>
  <si>
    <t xml:space="preserve">Front</t>
  </si>
  <si>
    <t xml:space="preserve">8-26</t>
  </si>
  <si>
    <t xml:space="preserve">Frugarolo</t>
  </si>
  <si>
    <t xml:space="preserve">4-22</t>
  </si>
  <si>
    <t xml:space="preserve">Fubine Monferrato</t>
  </si>
  <si>
    <t xml:space="preserve">4-23</t>
  </si>
  <si>
    <t xml:space="preserve">Gabiano</t>
  </si>
  <si>
    <t xml:space="preserve">10-18</t>
  </si>
  <si>
    <t xml:space="preserve">Gaglianico</t>
  </si>
  <si>
    <t xml:space="preserve">6-10</t>
  </si>
  <si>
    <t xml:space="preserve">Gaiola</t>
  </si>
  <si>
    <t xml:space="preserve">23-5</t>
  </si>
  <si>
    <t xml:space="preserve">Gamalero</t>
  </si>
  <si>
    <t xml:space="preserve">4-24</t>
  </si>
  <si>
    <t xml:space="preserve">Gambasca</t>
  </si>
  <si>
    <t xml:space="preserve">20-8</t>
  </si>
  <si>
    <t xml:space="preserve">Garbagna Novarese</t>
  </si>
  <si>
    <t xml:space="preserve">13-20</t>
  </si>
  <si>
    <t xml:space="preserve">Garessio</t>
  </si>
  <si>
    <t xml:space="preserve">1-9</t>
  </si>
  <si>
    <t xml:space="preserve">Garzigliana</t>
  </si>
  <si>
    <t xml:space="preserve">17-9</t>
  </si>
  <si>
    <t xml:space="preserve">Gattico-Veruno</t>
  </si>
  <si>
    <t xml:space="preserve">13-21</t>
  </si>
  <si>
    <t xml:space="preserve">Gavi</t>
  </si>
  <si>
    <t xml:space="preserve">3-14</t>
  </si>
  <si>
    <t xml:space="preserve">Germagno</t>
  </si>
  <si>
    <t xml:space="preserve">9-17</t>
  </si>
  <si>
    <t xml:space="preserve">Ghemme</t>
  </si>
  <si>
    <t xml:space="preserve">13-22</t>
  </si>
  <si>
    <t xml:space="preserve">Ghiffa</t>
  </si>
  <si>
    <t xml:space="preserve">9-18</t>
  </si>
  <si>
    <t xml:space="preserve">Ghislarengo</t>
  </si>
  <si>
    <t xml:space="preserve">7-20</t>
  </si>
  <si>
    <t xml:space="preserve">Giaglione</t>
  </si>
  <si>
    <t xml:space="preserve">22-6</t>
  </si>
  <si>
    <t xml:space="preserve">Giarole</t>
  </si>
  <si>
    <t xml:space="preserve">10-19</t>
  </si>
  <si>
    <t xml:space="preserve">Gifflenga</t>
  </si>
  <si>
    <t xml:space="preserve">12</t>
  </si>
  <si>
    <t xml:space="preserve">5-12</t>
  </si>
  <si>
    <t xml:space="preserve">Gignese</t>
  </si>
  <si>
    <t xml:space="preserve">9-19</t>
  </si>
  <si>
    <t xml:space="preserve">Govone</t>
  </si>
  <si>
    <t xml:space="preserve">18-6</t>
  </si>
  <si>
    <t xml:space="preserve">Graglia</t>
  </si>
  <si>
    <t xml:space="preserve">6-11</t>
  </si>
  <si>
    <t xml:space="preserve">Grana</t>
  </si>
  <si>
    <t xml:space="preserve">4-25</t>
  </si>
  <si>
    <t xml:space="preserve">Granozzo con Monticello</t>
  </si>
  <si>
    <t xml:space="preserve">13-23</t>
  </si>
  <si>
    <t xml:space="preserve">Gravellona Toce</t>
  </si>
  <si>
    <t xml:space="preserve">9-20</t>
  </si>
  <si>
    <t xml:space="preserve">Gravere</t>
  </si>
  <si>
    <t xml:space="preserve">22-7</t>
  </si>
  <si>
    <t xml:space="preserve">Grazzano Badoglio</t>
  </si>
  <si>
    <t xml:space="preserve">10-20</t>
  </si>
  <si>
    <t xml:space="preserve">Greggio</t>
  </si>
  <si>
    <t xml:space="preserve">7-21</t>
  </si>
  <si>
    <t xml:space="preserve">Grinzane Cavour</t>
  </si>
  <si>
    <t xml:space="preserve">19-19</t>
  </si>
  <si>
    <t xml:space="preserve">Grognardo</t>
  </si>
  <si>
    <t xml:space="preserve">2-16</t>
  </si>
  <si>
    <t xml:space="preserve">Guazzora</t>
  </si>
  <si>
    <t xml:space="preserve">4-26</t>
  </si>
  <si>
    <t xml:space="preserve">Gurro</t>
  </si>
  <si>
    <t xml:space="preserve">9-21</t>
  </si>
  <si>
    <t xml:space="preserve">Igliano</t>
  </si>
  <si>
    <t xml:space="preserve">19-20</t>
  </si>
  <si>
    <t xml:space="preserve">Incisa Scapaccino</t>
  </si>
  <si>
    <t xml:space="preserve">21-20</t>
  </si>
  <si>
    <t xml:space="preserve">Ingria</t>
  </si>
  <si>
    <t xml:space="preserve">14-13</t>
  </si>
  <si>
    <t xml:space="preserve">Intragna</t>
  </si>
  <si>
    <t xml:space="preserve">9-22</t>
  </si>
  <si>
    <t xml:space="preserve">Isasca</t>
  </si>
  <si>
    <t xml:space="preserve">20-9</t>
  </si>
  <si>
    <t xml:space="preserve">Isola d'Asti</t>
  </si>
  <si>
    <t xml:space="preserve">21-21</t>
  </si>
  <si>
    <t xml:space="preserve">Isola Sant'Antonio</t>
  </si>
  <si>
    <t xml:space="preserve">4-27</t>
  </si>
  <si>
    <t xml:space="preserve">Issiglio</t>
  </si>
  <si>
    <t xml:space="preserve">8-27</t>
  </si>
  <si>
    <t xml:space="preserve">La Morra</t>
  </si>
  <si>
    <t xml:space="preserve">19-21</t>
  </si>
  <si>
    <t xml:space="preserve">Lamporo</t>
  </si>
  <si>
    <t xml:space="preserve">7-22</t>
  </si>
  <si>
    <t xml:space="preserve">Landiona</t>
  </si>
  <si>
    <t xml:space="preserve">13-24</t>
  </si>
  <si>
    <t xml:space="preserve">Lauriano</t>
  </si>
  <si>
    <t xml:space="preserve">10-21</t>
  </si>
  <si>
    <t xml:space="preserve">Lenta</t>
  </si>
  <si>
    <t xml:space="preserve">7-23</t>
  </si>
  <si>
    <t xml:space="preserve">Lequio Berria</t>
  </si>
  <si>
    <t xml:space="preserve">19-22</t>
  </si>
  <si>
    <t xml:space="preserve">Lequio Tanaro</t>
  </si>
  <si>
    <t xml:space="preserve">16-9</t>
  </si>
  <si>
    <t xml:space="preserve">Lerma</t>
  </si>
  <si>
    <t xml:space="preserve">2-17</t>
  </si>
  <si>
    <t xml:space="preserve">Lesegno</t>
  </si>
  <si>
    <t xml:space="preserve">1-10</t>
  </si>
  <si>
    <t xml:space="preserve">Lessona</t>
  </si>
  <si>
    <t xml:space="preserve">6-12</t>
  </si>
  <si>
    <t xml:space="preserve">Levone</t>
  </si>
  <si>
    <t xml:space="preserve">14-14</t>
  </si>
  <si>
    <t xml:space="preserve">Lignana</t>
  </si>
  <si>
    <t xml:space="preserve">7-24</t>
  </si>
  <si>
    <t xml:space="preserve">Limone Piemonte</t>
  </si>
  <si>
    <t xml:space="preserve">23-6</t>
  </si>
  <si>
    <t xml:space="preserve">Lisio</t>
  </si>
  <si>
    <t xml:space="preserve">1-11</t>
  </si>
  <si>
    <t xml:space="preserve">Livorno Ferraris</t>
  </si>
  <si>
    <t xml:space="preserve">7-25</t>
  </si>
  <si>
    <t xml:space="preserve">Locana</t>
  </si>
  <si>
    <t xml:space="preserve">14-15</t>
  </si>
  <si>
    <t xml:space="preserve">Lombardore</t>
  </si>
  <si>
    <t xml:space="preserve">8-28</t>
  </si>
  <si>
    <t xml:space="preserve">Lombriasco</t>
  </si>
  <si>
    <t xml:space="preserve">17-10</t>
  </si>
  <si>
    <t xml:space="preserve">Loranzè</t>
  </si>
  <si>
    <t xml:space="preserve">8-29</t>
  </si>
  <si>
    <t xml:space="preserve">Loreglia</t>
  </si>
  <si>
    <t xml:space="preserve">9-23</t>
  </si>
  <si>
    <t xml:space="preserve">Lozzolo</t>
  </si>
  <si>
    <t xml:space="preserve">13</t>
  </si>
  <si>
    <t xml:space="preserve">5-13</t>
  </si>
  <si>
    <t xml:space="preserve">Lu e Cuccaro Monferrato</t>
  </si>
  <si>
    <t xml:space="preserve">10-22</t>
  </si>
  <si>
    <t xml:space="preserve">Lusigliè</t>
  </si>
  <si>
    <t xml:space="preserve">8-30</t>
  </si>
  <si>
    <t xml:space="preserve">Macello</t>
  </si>
  <si>
    <t xml:space="preserve">17-11</t>
  </si>
  <si>
    <t xml:space="preserve">Madonna del Sasso</t>
  </si>
  <si>
    <t xml:space="preserve">9-24</t>
  </si>
  <si>
    <t xml:space="preserve">Magliano Alpi</t>
  </si>
  <si>
    <t xml:space="preserve">12-9</t>
  </si>
  <si>
    <t xml:space="preserve">Maglione</t>
  </si>
  <si>
    <t xml:space="preserve">7-26</t>
  </si>
  <si>
    <t xml:space="preserve">Magnano</t>
  </si>
  <si>
    <t xml:space="preserve">6-13</t>
  </si>
  <si>
    <t xml:space="preserve">Malesco</t>
  </si>
  <si>
    <t xml:space="preserve">15-6</t>
  </si>
  <si>
    <t xml:space="preserve">Malvicino</t>
  </si>
  <si>
    <t xml:space="preserve">2-18</t>
  </si>
  <si>
    <t xml:space="preserve">Mandello Vitta</t>
  </si>
  <si>
    <t xml:space="preserve">13-25</t>
  </si>
  <si>
    <t xml:space="preserve">Mango</t>
  </si>
  <si>
    <t xml:space="preserve">21-22</t>
  </si>
  <si>
    <t xml:space="preserve">Maranzana</t>
  </si>
  <si>
    <t xml:space="preserve">21-23</t>
  </si>
  <si>
    <t xml:space="preserve">Marene</t>
  </si>
  <si>
    <t xml:space="preserve">16-10</t>
  </si>
  <si>
    <t xml:space="preserve">Maretto</t>
  </si>
  <si>
    <t xml:space="preserve">11-28</t>
  </si>
  <si>
    <t xml:space="preserve">Marsaglia</t>
  </si>
  <si>
    <t xml:space="preserve">12-10</t>
  </si>
  <si>
    <t xml:space="preserve">Martiniana Po</t>
  </si>
  <si>
    <t xml:space="preserve">20-10</t>
  </si>
  <si>
    <t xml:space="preserve">Masio</t>
  </si>
  <si>
    <t xml:space="preserve">4-28</t>
  </si>
  <si>
    <t xml:space="preserve">Massazza</t>
  </si>
  <si>
    <t xml:space="preserve">14</t>
  </si>
  <si>
    <t xml:space="preserve">5-14</t>
  </si>
  <si>
    <t xml:space="preserve">Massello</t>
  </si>
  <si>
    <t xml:space="preserve">24-4</t>
  </si>
  <si>
    <t xml:space="preserve">Masserano</t>
  </si>
  <si>
    <t xml:space="preserve">15</t>
  </si>
  <si>
    <t xml:space="preserve">5-15</t>
  </si>
  <si>
    <t xml:space="preserve">Massiola</t>
  </si>
  <si>
    <t xml:space="preserve">9-25</t>
  </si>
  <si>
    <t xml:space="preserve">Mattie</t>
  </si>
  <si>
    <t xml:space="preserve">22-8</t>
  </si>
  <si>
    <t xml:space="preserve">Mazzè</t>
  </si>
  <si>
    <t xml:space="preserve">8-31</t>
  </si>
  <si>
    <t xml:space="preserve">Meana di Susa</t>
  </si>
  <si>
    <t xml:space="preserve">22-9</t>
  </si>
  <si>
    <t xml:space="preserve">Melazzo</t>
  </si>
  <si>
    <t xml:space="preserve">2-19</t>
  </si>
  <si>
    <t xml:space="preserve">Melle</t>
  </si>
  <si>
    <t xml:space="preserve">20-11</t>
  </si>
  <si>
    <t xml:space="preserve">Mergozzo</t>
  </si>
  <si>
    <t xml:space="preserve">9-26</t>
  </si>
  <si>
    <t xml:space="preserve">Mezzana Mortigliengo</t>
  </si>
  <si>
    <t xml:space="preserve">6-14</t>
  </si>
  <si>
    <t xml:space="preserve">Mezzomerico</t>
  </si>
  <si>
    <t xml:space="preserve">13-26</t>
  </si>
  <si>
    <t xml:space="preserve">Miagliano</t>
  </si>
  <si>
    <t xml:space="preserve">6-15</t>
  </si>
  <si>
    <t xml:space="preserve">Miasino</t>
  </si>
  <si>
    <t xml:space="preserve">9-27</t>
  </si>
  <si>
    <t xml:space="preserve">Miazzina</t>
  </si>
  <si>
    <t xml:space="preserve">9-28</t>
  </si>
  <si>
    <t xml:space="preserve">Mirabello Monferrato</t>
  </si>
  <si>
    <t xml:space="preserve">10-23</t>
  </si>
  <si>
    <t xml:space="preserve">Moasca</t>
  </si>
  <si>
    <t xml:space="preserve">21-24</t>
  </si>
  <si>
    <t xml:space="preserve">Moiola</t>
  </si>
  <si>
    <t xml:space="preserve">23-7</t>
  </si>
  <si>
    <t xml:space="preserve">Molare</t>
  </si>
  <si>
    <t xml:space="preserve">2-20</t>
  </si>
  <si>
    <t xml:space="preserve">Molino dei Torti</t>
  </si>
  <si>
    <t xml:space="preserve">4-29</t>
  </si>
  <si>
    <t xml:space="preserve">Mombaruzzo</t>
  </si>
  <si>
    <t xml:space="preserve">21-25</t>
  </si>
  <si>
    <t xml:space="preserve">Mombasiglio</t>
  </si>
  <si>
    <t xml:space="preserve">1-12</t>
  </si>
  <si>
    <t xml:space="preserve">Mombello Monferrato</t>
  </si>
  <si>
    <t xml:space="preserve">10-24</t>
  </si>
  <si>
    <t xml:space="preserve">Mombercelli</t>
  </si>
  <si>
    <t xml:space="preserve">21-26</t>
  </si>
  <si>
    <t xml:space="preserve">Momo</t>
  </si>
  <si>
    <t xml:space="preserve">13-27</t>
  </si>
  <si>
    <t xml:space="preserve">Mompantero</t>
  </si>
  <si>
    <t xml:space="preserve">22-10</t>
  </si>
  <si>
    <t xml:space="preserve">Monale</t>
  </si>
  <si>
    <t xml:space="preserve">11-29</t>
  </si>
  <si>
    <t xml:space="preserve">Monastero di Vasco</t>
  </si>
  <si>
    <t xml:space="preserve">12-11</t>
  </si>
  <si>
    <t xml:space="preserve">Monasterolo Casotto</t>
  </si>
  <si>
    <t xml:space="preserve">12-12</t>
  </si>
  <si>
    <t xml:space="preserve">Monasterolo di Savigliano</t>
  </si>
  <si>
    <t xml:space="preserve">16-11</t>
  </si>
  <si>
    <t xml:space="preserve">Moncalvo</t>
  </si>
  <si>
    <t xml:space="preserve">10-25</t>
  </si>
  <si>
    <t xml:space="preserve">Moncenisio</t>
  </si>
  <si>
    <t xml:space="preserve">22-11</t>
  </si>
  <si>
    <t xml:space="preserve">Moncestino</t>
  </si>
  <si>
    <t xml:space="preserve">10-26</t>
  </si>
  <si>
    <t xml:space="preserve">Monchiero</t>
  </si>
  <si>
    <t xml:space="preserve">19-23</t>
  </si>
  <si>
    <t xml:space="preserve">Moncrivello</t>
  </si>
  <si>
    <t xml:space="preserve">7-27</t>
  </si>
  <si>
    <t xml:space="preserve">Moncucco Torinese</t>
  </si>
  <si>
    <t xml:space="preserve">11-30</t>
  </si>
  <si>
    <t xml:space="preserve">Monforte d'Alba</t>
  </si>
  <si>
    <t xml:space="preserve">19-24</t>
  </si>
  <si>
    <t xml:space="preserve">Mongardino</t>
  </si>
  <si>
    <t xml:space="preserve">21-27</t>
  </si>
  <si>
    <t xml:space="preserve">Mongrando</t>
  </si>
  <si>
    <t xml:space="preserve">6-16</t>
  </si>
  <si>
    <t xml:space="preserve">Montà</t>
  </si>
  <si>
    <t xml:space="preserve">18-7</t>
  </si>
  <si>
    <t xml:space="preserve">Montabone</t>
  </si>
  <si>
    <t xml:space="preserve">21-28</t>
  </si>
  <si>
    <t xml:space="preserve">Montafia</t>
  </si>
  <si>
    <t xml:space="preserve">11-31</t>
  </si>
  <si>
    <t xml:space="preserve">Montaldeo</t>
  </si>
  <si>
    <t xml:space="preserve">2-21</t>
  </si>
  <si>
    <t xml:space="preserve">Montaldo Bormida</t>
  </si>
  <si>
    <t xml:space="preserve">2-22</t>
  </si>
  <si>
    <t xml:space="preserve">Montaldo di Mondovì</t>
  </si>
  <si>
    <t xml:space="preserve">12-13</t>
  </si>
  <si>
    <t xml:space="preserve">Montaldo Roero</t>
  </si>
  <si>
    <t xml:space="preserve">18-8</t>
  </si>
  <si>
    <t xml:space="preserve">Montaldo Scarampi</t>
  </si>
  <si>
    <t xml:space="preserve">21-29</t>
  </si>
  <si>
    <t xml:space="preserve">Montalenghe</t>
  </si>
  <si>
    <t xml:space="preserve">8-32</t>
  </si>
  <si>
    <t xml:space="preserve">Montalto Dora</t>
  </si>
  <si>
    <t xml:space="preserve">8-33</t>
  </si>
  <si>
    <t xml:space="preserve">Montanaro</t>
  </si>
  <si>
    <t xml:space="preserve">8-34</t>
  </si>
  <si>
    <t xml:space="preserve">Montanera</t>
  </si>
  <si>
    <t xml:space="preserve">12-14</t>
  </si>
  <si>
    <t xml:space="preserve">Montecastello</t>
  </si>
  <si>
    <t xml:space="preserve">4-30</t>
  </si>
  <si>
    <t xml:space="preserve">Montechiaro d'Asti</t>
  </si>
  <si>
    <t xml:space="preserve">11-32</t>
  </si>
  <si>
    <t xml:space="preserve">Montecrestese</t>
  </si>
  <si>
    <t xml:space="preserve">15-7</t>
  </si>
  <si>
    <t xml:space="preserve">Montegrosso d'Asti</t>
  </si>
  <si>
    <t xml:space="preserve">21-30</t>
  </si>
  <si>
    <t xml:space="preserve">Montelupo Albese</t>
  </si>
  <si>
    <t xml:space="preserve">19-25</t>
  </si>
  <si>
    <t xml:space="preserve">Montemagno</t>
  </si>
  <si>
    <t xml:space="preserve">4-31</t>
  </si>
  <si>
    <t xml:space="preserve">Monteu da Po</t>
  </si>
  <si>
    <t xml:space="preserve">10-27</t>
  </si>
  <si>
    <t xml:space="preserve">Monteu Roero</t>
  </si>
  <si>
    <t xml:space="preserve">18-9</t>
  </si>
  <si>
    <t xml:space="preserve">Montezemolo</t>
  </si>
  <si>
    <t xml:space="preserve">1-13</t>
  </si>
  <si>
    <t xml:space="preserve">Monticello d'Alba</t>
  </si>
  <si>
    <t xml:space="preserve">18-10</t>
  </si>
  <si>
    <t xml:space="preserve">Montiglio Monferrato</t>
  </si>
  <si>
    <t xml:space="preserve">11-33</t>
  </si>
  <si>
    <t xml:space="preserve">Morano sul Po</t>
  </si>
  <si>
    <t xml:space="preserve">7-28</t>
  </si>
  <si>
    <t xml:space="preserve">Moransengo - Tonengo</t>
  </si>
  <si>
    <t xml:space="preserve">11-34</t>
  </si>
  <si>
    <t xml:space="preserve">Morbello</t>
  </si>
  <si>
    <t xml:space="preserve">2-23</t>
  </si>
  <si>
    <t xml:space="preserve">Moretta</t>
  </si>
  <si>
    <t xml:space="preserve">16-12</t>
  </si>
  <si>
    <t xml:space="preserve">Mornese</t>
  </si>
  <si>
    <t xml:space="preserve">2-24</t>
  </si>
  <si>
    <t xml:space="preserve">Morozzo</t>
  </si>
  <si>
    <t xml:space="preserve">12-15</t>
  </si>
  <si>
    <t xml:space="preserve">Morsasco</t>
  </si>
  <si>
    <t xml:space="preserve">2-25</t>
  </si>
  <si>
    <t xml:space="preserve">Motta de' Conti</t>
  </si>
  <si>
    <t xml:space="preserve">7-29</t>
  </si>
  <si>
    <t xml:space="preserve">Mottalciata</t>
  </si>
  <si>
    <t xml:space="preserve">16</t>
  </si>
  <si>
    <t xml:space="preserve">5-16</t>
  </si>
  <si>
    <t xml:space="preserve">Murazzano</t>
  </si>
  <si>
    <t xml:space="preserve">19-26</t>
  </si>
  <si>
    <t xml:space="preserve">Murello</t>
  </si>
  <si>
    <t xml:space="preserve">16-13</t>
  </si>
  <si>
    <t xml:space="preserve">Murisengo</t>
  </si>
  <si>
    <t xml:space="preserve">10-28</t>
  </si>
  <si>
    <t xml:space="preserve">Muzzano</t>
  </si>
  <si>
    <t xml:space="preserve">6-17</t>
  </si>
  <si>
    <t xml:space="preserve">Narzole</t>
  </si>
  <si>
    <t xml:space="preserve">16-14</t>
  </si>
  <si>
    <t xml:space="preserve">Neive</t>
  </si>
  <si>
    <t xml:space="preserve">21-31</t>
  </si>
  <si>
    <t xml:space="preserve">Netro</t>
  </si>
  <si>
    <t xml:space="preserve">6-18</t>
  </si>
  <si>
    <t xml:space="preserve">Neviglie</t>
  </si>
  <si>
    <t xml:space="preserve">21-32</t>
  </si>
  <si>
    <t xml:space="preserve">Nibbiola</t>
  </si>
  <si>
    <t xml:space="preserve">13-28</t>
  </si>
  <si>
    <t xml:space="preserve">Niella Belbo</t>
  </si>
  <si>
    <t xml:space="preserve">19-27</t>
  </si>
  <si>
    <t xml:space="preserve">Niella Tanaro</t>
  </si>
  <si>
    <t xml:space="preserve">12-16</t>
  </si>
  <si>
    <t xml:space="preserve">Nizza Monferrato</t>
  </si>
  <si>
    <t xml:space="preserve">21-33</t>
  </si>
  <si>
    <t xml:space="preserve">Noasca</t>
  </si>
  <si>
    <t xml:space="preserve">14-16</t>
  </si>
  <si>
    <t xml:space="preserve">Nomaglio</t>
  </si>
  <si>
    <t xml:space="preserve">8-35</t>
  </si>
  <si>
    <t xml:space="preserve">Nonio</t>
  </si>
  <si>
    <t xml:space="preserve">9-29</t>
  </si>
  <si>
    <t xml:space="preserve">Novalesa</t>
  </si>
  <si>
    <t xml:space="preserve">22-12</t>
  </si>
  <si>
    <t xml:space="preserve">Novello</t>
  </si>
  <si>
    <t xml:space="preserve">19-28</t>
  </si>
  <si>
    <t xml:space="preserve">Nucetto</t>
  </si>
  <si>
    <t xml:space="preserve">1-14</t>
  </si>
  <si>
    <t xml:space="preserve">Occhieppo Inferiore</t>
  </si>
  <si>
    <t xml:space="preserve">6-19</t>
  </si>
  <si>
    <t xml:space="preserve">Occhieppo Superiore</t>
  </si>
  <si>
    <t xml:space="preserve">6-20</t>
  </si>
  <si>
    <t xml:space="preserve">Occimiano</t>
  </si>
  <si>
    <t xml:space="preserve">10-29</t>
  </si>
  <si>
    <t xml:space="preserve">Odalengo Grande</t>
  </si>
  <si>
    <t xml:space="preserve">10-30</t>
  </si>
  <si>
    <t xml:space="preserve">Odalengo Piccolo</t>
  </si>
  <si>
    <t xml:space="preserve">10-31</t>
  </si>
  <si>
    <t xml:space="preserve">Oggebbio</t>
  </si>
  <si>
    <t xml:space="preserve">9-30</t>
  </si>
  <si>
    <t xml:space="preserve">Oglianico</t>
  </si>
  <si>
    <t xml:space="preserve">8-36</t>
  </si>
  <si>
    <t xml:space="preserve">Olcenengo</t>
  </si>
  <si>
    <t xml:space="preserve">7-30</t>
  </si>
  <si>
    <t xml:space="preserve">Oldenico</t>
  </si>
  <si>
    <t xml:space="preserve">7-31</t>
  </si>
  <si>
    <t xml:space="preserve">Olivola</t>
  </si>
  <si>
    <t xml:space="preserve">10-32</t>
  </si>
  <si>
    <t xml:space="preserve">Omegna</t>
  </si>
  <si>
    <t xml:space="preserve">9-31</t>
  </si>
  <si>
    <t xml:space="preserve">Oncino</t>
  </si>
  <si>
    <t xml:space="preserve">20-12</t>
  </si>
  <si>
    <t xml:space="preserve">Ormea</t>
  </si>
  <si>
    <t xml:space="preserve">1-15</t>
  </si>
  <si>
    <t xml:space="preserve">Orsara Bormida</t>
  </si>
  <si>
    <t xml:space="preserve">2-26</t>
  </si>
  <si>
    <t xml:space="preserve">Orta San Giulio</t>
  </si>
  <si>
    <t xml:space="preserve">9-32</t>
  </si>
  <si>
    <t xml:space="preserve">Osasco</t>
  </si>
  <si>
    <t xml:space="preserve">17-12</t>
  </si>
  <si>
    <t xml:space="preserve">Osasio</t>
  </si>
  <si>
    <t xml:space="preserve">17-13</t>
  </si>
  <si>
    <t xml:space="preserve">Ostana</t>
  </si>
  <si>
    <t xml:space="preserve">20-13</t>
  </si>
  <si>
    <t xml:space="preserve">Ottiglio</t>
  </si>
  <si>
    <t xml:space="preserve">10-33</t>
  </si>
  <si>
    <t xml:space="preserve">Oulx</t>
  </si>
  <si>
    <t xml:space="preserve">22-13</t>
  </si>
  <si>
    <t xml:space="preserve">Ovada</t>
  </si>
  <si>
    <t xml:space="preserve">2-27</t>
  </si>
  <si>
    <t xml:space="preserve">Oviglio</t>
  </si>
  <si>
    <t xml:space="preserve">4-32</t>
  </si>
  <si>
    <t xml:space="preserve">Ozegna</t>
  </si>
  <si>
    <t xml:space="preserve">8-37</t>
  </si>
  <si>
    <t xml:space="preserve">Ozzano Monferrato</t>
  </si>
  <si>
    <t xml:space="preserve">10-34</t>
  </si>
  <si>
    <t xml:space="preserve">Paderna</t>
  </si>
  <si>
    <t xml:space="preserve">3-15</t>
  </si>
  <si>
    <t xml:space="preserve">Paesana</t>
  </si>
  <si>
    <t xml:space="preserve">20-14</t>
  </si>
  <si>
    <t xml:space="preserve">Pagno</t>
  </si>
  <si>
    <t xml:space="preserve">20-15</t>
  </si>
  <si>
    <t xml:space="preserve">Palazzo Canavese</t>
  </si>
  <si>
    <t xml:space="preserve">8-38</t>
  </si>
  <si>
    <t xml:space="preserve">Palazzolo Vercellese</t>
  </si>
  <si>
    <t xml:space="preserve">7-32</t>
  </si>
  <si>
    <t xml:space="preserve">Pallanzeno</t>
  </si>
  <si>
    <t xml:space="preserve">15-8</t>
  </si>
  <si>
    <t xml:space="preserve">Pamparato</t>
  </si>
  <si>
    <t xml:space="preserve">12-17</t>
  </si>
  <si>
    <t xml:space="preserve">Pancalieri</t>
  </si>
  <si>
    <t xml:space="preserve">17-14</t>
  </si>
  <si>
    <t xml:space="preserve">Parella</t>
  </si>
  <si>
    <t xml:space="preserve">8-39</t>
  </si>
  <si>
    <t xml:space="preserve">Pareto</t>
  </si>
  <si>
    <t xml:space="preserve">2-28</t>
  </si>
  <si>
    <t xml:space="preserve">Parodi Ligure</t>
  </si>
  <si>
    <t xml:space="preserve">3-16</t>
  </si>
  <si>
    <t xml:space="preserve">Paroldo</t>
  </si>
  <si>
    <t xml:space="preserve">1-16</t>
  </si>
  <si>
    <t xml:space="preserve">Passerano Marmorito</t>
  </si>
  <si>
    <t xml:space="preserve">11-35</t>
  </si>
  <si>
    <t xml:space="preserve">Pecetto di Valenza</t>
  </si>
  <si>
    <t xml:space="preserve">10-35</t>
  </si>
  <si>
    <t xml:space="preserve">Pella</t>
  </si>
  <si>
    <t xml:space="preserve">9-33</t>
  </si>
  <si>
    <t xml:space="preserve">Penango</t>
  </si>
  <si>
    <t xml:space="preserve">10-36</t>
  </si>
  <si>
    <t xml:space="preserve">Perlo</t>
  </si>
  <si>
    <t xml:space="preserve">1-17</t>
  </si>
  <si>
    <t xml:space="preserve">Perosa Argentina</t>
  </si>
  <si>
    <t xml:space="preserve">24-5</t>
  </si>
  <si>
    <t xml:space="preserve">Perosa Canavese</t>
  </si>
  <si>
    <t xml:space="preserve">8-40</t>
  </si>
  <si>
    <t xml:space="preserve">Perrero</t>
  </si>
  <si>
    <t xml:space="preserve">24-6</t>
  </si>
  <si>
    <t xml:space="preserve">Pertengo</t>
  </si>
  <si>
    <t xml:space="preserve">7-33</t>
  </si>
  <si>
    <t xml:space="preserve">Pertusio</t>
  </si>
  <si>
    <t xml:space="preserve">14-17</t>
  </si>
  <si>
    <t xml:space="preserve">Pettenasco</t>
  </si>
  <si>
    <t xml:space="preserve">9-34</t>
  </si>
  <si>
    <t xml:space="preserve">Pettinengo</t>
  </si>
  <si>
    <t xml:space="preserve">6-21</t>
  </si>
  <si>
    <t xml:space="preserve">Pezzana</t>
  </si>
  <si>
    <t xml:space="preserve">7-34</t>
  </si>
  <si>
    <t xml:space="preserve">Pianfei</t>
  </si>
  <si>
    <t xml:space="preserve">12-18</t>
  </si>
  <si>
    <t xml:space="preserve">Piasco</t>
  </si>
  <si>
    <t xml:space="preserve">20-16</t>
  </si>
  <si>
    <t xml:space="preserve">Piatto</t>
  </si>
  <si>
    <t xml:space="preserve">6-22</t>
  </si>
  <si>
    <t xml:space="preserve">Piea</t>
  </si>
  <si>
    <t xml:space="preserve">11-36</t>
  </si>
  <si>
    <t xml:space="preserve">Piedicavallo</t>
  </si>
  <si>
    <t xml:space="preserve">6-23</t>
  </si>
  <si>
    <t xml:space="preserve">Pietra Marazzi</t>
  </si>
  <si>
    <t xml:space="preserve">4-33</t>
  </si>
  <si>
    <t xml:space="preserve">Pietraporzio</t>
  </si>
  <si>
    <t xml:space="preserve">23-8</t>
  </si>
  <si>
    <t xml:space="preserve">Pinasca</t>
  </si>
  <si>
    <t xml:space="preserve">24-7</t>
  </si>
  <si>
    <t xml:space="preserve">Pino d'Asti</t>
  </si>
  <si>
    <t xml:space="preserve">11-37</t>
  </si>
  <si>
    <t xml:space="preserve">Piovà Massaia</t>
  </si>
  <si>
    <t xml:space="preserve">11-38</t>
  </si>
  <si>
    <t xml:space="preserve">Piozzo</t>
  </si>
  <si>
    <t xml:space="preserve">12-19</t>
  </si>
  <si>
    <t xml:space="preserve">Piscina</t>
  </si>
  <si>
    <t xml:space="preserve">17-15</t>
  </si>
  <si>
    <t xml:space="preserve">Piverone</t>
  </si>
  <si>
    <t xml:space="preserve">8-41</t>
  </si>
  <si>
    <t xml:space="preserve">Pocapaglia</t>
  </si>
  <si>
    <t xml:space="preserve">18-11</t>
  </si>
  <si>
    <t xml:space="preserve">Pogno</t>
  </si>
  <si>
    <t xml:space="preserve">9-35</t>
  </si>
  <si>
    <t xml:space="preserve">Pollone</t>
  </si>
  <si>
    <t xml:space="preserve">6-24</t>
  </si>
  <si>
    <t xml:space="preserve">Polonghera</t>
  </si>
  <si>
    <t xml:space="preserve">16-15</t>
  </si>
  <si>
    <t xml:space="preserve">Pomaretto</t>
  </si>
  <si>
    <t xml:space="preserve">24-8</t>
  </si>
  <si>
    <t xml:space="preserve">Pomaro Monferrato</t>
  </si>
  <si>
    <t xml:space="preserve">10-37</t>
  </si>
  <si>
    <t xml:space="preserve">Ponderano</t>
  </si>
  <si>
    <t xml:space="preserve">6-25</t>
  </si>
  <si>
    <t xml:space="preserve">Pont Canavese</t>
  </si>
  <si>
    <t xml:space="preserve">14-18</t>
  </si>
  <si>
    <t xml:space="preserve">Pontechianale</t>
  </si>
  <si>
    <t xml:space="preserve">20-17</t>
  </si>
  <si>
    <t xml:space="preserve">Pontecurone</t>
  </si>
  <si>
    <t xml:space="preserve">3-17</t>
  </si>
  <si>
    <t xml:space="preserve">Pontestura</t>
  </si>
  <si>
    <t xml:space="preserve">10-38</t>
  </si>
  <si>
    <t xml:space="preserve">Ponzano Monferrato</t>
  </si>
  <si>
    <t xml:space="preserve">10-39</t>
  </si>
  <si>
    <t xml:space="preserve">Ponzone</t>
  </si>
  <si>
    <t xml:space="preserve">2-29</t>
  </si>
  <si>
    <t xml:space="preserve">Portacomaro</t>
  </si>
  <si>
    <t xml:space="preserve">4-34</t>
  </si>
  <si>
    <t xml:space="preserve">Pragelato</t>
  </si>
  <si>
    <t xml:space="preserve">22-14</t>
  </si>
  <si>
    <t xml:space="preserve">Prali</t>
  </si>
  <si>
    <t xml:space="preserve">24-9</t>
  </si>
  <si>
    <t xml:space="preserve">Pralungo</t>
  </si>
  <si>
    <t xml:space="preserve">6-26</t>
  </si>
  <si>
    <t xml:space="preserve">Pramollo</t>
  </si>
  <si>
    <t xml:space="preserve">24-10</t>
  </si>
  <si>
    <t xml:space="preserve">Prarolo</t>
  </si>
  <si>
    <t xml:space="preserve">7-35</t>
  </si>
  <si>
    <t xml:space="preserve">Prasco</t>
  </si>
  <si>
    <t xml:space="preserve">2-30</t>
  </si>
  <si>
    <t xml:space="preserve">Prascorsano</t>
  </si>
  <si>
    <t xml:space="preserve">14-19</t>
  </si>
  <si>
    <t xml:space="preserve">Pratiglione</t>
  </si>
  <si>
    <t xml:space="preserve">14-20</t>
  </si>
  <si>
    <t xml:space="preserve">Predosa</t>
  </si>
  <si>
    <t xml:space="preserve">2-31</t>
  </si>
  <si>
    <t xml:space="preserve">Premeno</t>
  </si>
  <si>
    <t xml:space="preserve">9-36</t>
  </si>
  <si>
    <t xml:space="preserve">Premia</t>
  </si>
  <si>
    <t xml:space="preserve">15-9</t>
  </si>
  <si>
    <t xml:space="preserve">Priero</t>
  </si>
  <si>
    <t xml:space="preserve">1-18</t>
  </si>
  <si>
    <t xml:space="preserve">Priocca</t>
  </si>
  <si>
    <t xml:space="preserve">18-12</t>
  </si>
  <si>
    <t xml:space="preserve">Priola</t>
  </si>
  <si>
    <t xml:space="preserve">1-19</t>
  </si>
  <si>
    <t xml:space="preserve">Quagliuzzo</t>
  </si>
  <si>
    <t xml:space="preserve">8-42</t>
  </si>
  <si>
    <t xml:space="preserve">Quaranti</t>
  </si>
  <si>
    <t xml:space="preserve">21-34</t>
  </si>
  <si>
    <t xml:space="preserve">Quaregna Cerreto</t>
  </si>
  <si>
    <t xml:space="preserve">6-27</t>
  </si>
  <si>
    <t xml:space="preserve">Quargnento</t>
  </si>
  <si>
    <t xml:space="preserve">4-35</t>
  </si>
  <si>
    <t xml:space="preserve">Quarna Sopra</t>
  </si>
  <si>
    <t xml:space="preserve">9-37</t>
  </si>
  <si>
    <t xml:space="preserve">Quarna Sotto</t>
  </si>
  <si>
    <t xml:space="preserve">9-38</t>
  </si>
  <si>
    <t xml:space="preserve">Quassolo</t>
  </si>
  <si>
    <t xml:space="preserve">8-43</t>
  </si>
  <si>
    <t xml:space="preserve">Quattordio</t>
  </si>
  <si>
    <t xml:space="preserve">4-36</t>
  </si>
  <si>
    <t xml:space="preserve">Quincinetto</t>
  </si>
  <si>
    <t xml:space="preserve">8-44</t>
  </si>
  <si>
    <t xml:space="preserve">Quinto Vercellese</t>
  </si>
  <si>
    <t xml:space="preserve">7-36</t>
  </si>
  <si>
    <t xml:space="preserve">Re</t>
  </si>
  <si>
    <t xml:space="preserve">15-10</t>
  </si>
  <si>
    <t xml:space="preserve">Recetto</t>
  </si>
  <si>
    <t xml:space="preserve">13-29</t>
  </si>
  <si>
    <t xml:space="preserve">Refrancore</t>
  </si>
  <si>
    <t xml:space="preserve">4-37</t>
  </si>
  <si>
    <t xml:space="preserve">Revello</t>
  </si>
  <si>
    <t xml:space="preserve">20-18</t>
  </si>
  <si>
    <t xml:space="preserve">Revigliasco d'Asti</t>
  </si>
  <si>
    <t xml:space="preserve">11-39</t>
  </si>
  <si>
    <t xml:space="preserve">Ribordone</t>
  </si>
  <si>
    <t xml:space="preserve">14-21</t>
  </si>
  <si>
    <t xml:space="preserve">Ricaldone</t>
  </si>
  <si>
    <t xml:space="preserve">2-32</t>
  </si>
  <si>
    <t xml:space="preserve">Rifreddo</t>
  </si>
  <si>
    <t xml:space="preserve">20-19</t>
  </si>
  <si>
    <t xml:space="preserve">Rittana</t>
  </si>
  <si>
    <t xml:space="preserve">23-9</t>
  </si>
  <si>
    <t xml:space="preserve">Rivalta Bormida</t>
  </si>
  <si>
    <t xml:space="preserve">2-33</t>
  </si>
  <si>
    <t xml:space="preserve">Rivara</t>
  </si>
  <si>
    <t xml:space="preserve">14-22</t>
  </si>
  <si>
    <t xml:space="preserve">Rivarolo Canavese</t>
  </si>
  <si>
    <t xml:space="preserve">8-45</t>
  </si>
  <si>
    <t xml:space="preserve">Rivarone</t>
  </si>
  <si>
    <t xml:space="preserve">4-38</t>
  </si>
  <si>
    <t xml:space="preserve">Rivarossa</t>
  </si>
  <si>
    <t xml:space="preserve">8-46</t>
  </si>
  <si>
    <t xml:space="preserve">Rive</t>
  </si>
  <si>
    <t xml:space="preserve">7-37</t>
  </si>
  <si>
    <t xml:space="preserve">Roaschia</t>
  </si>
  <si>
    <t xml:space="preserve">23-10</t>
  </si>
  <si>
    <t xml:space="preserve">Roascio</t>
  </si>
  <si>
    <t xml:space="preserve">1-20</t>
  </si>
  <si>
    <t xml:space="preserve">Roasio</t>
  </si>
  <si>
    <t xml:space="preserve">17</t>
  </si>
  <si>
    <t xml:space="preserve">5-17</t>
  </si>
  <si>
    <t xml:space="preserve">Roatto</t>
  </si>
  <si>
    <t xml:space="preserve">11-40</t>
  </si>
  <si>
    <t xml:space="preserve">Robella</t>
  </si>
  <si>
    <t xml:space="preserve">10-40</t>
  </si>
  <si>
    <t xml:space="preserve">Robilante</t>
  </si>
  <si>
    <t xml:space="preserve">23-11</t>
  </si>
  <si>
    <t xml:space="preserve">Roburent</t>
  </si>
  <si>
    <t xml:space="preserve">12-20</t>
  </si>
  <si>
    <t xml:space="preserve">Rocca Canavese</t>
  </si>
  <si>
    <t xml:space="preserve">8-47</t>
  </si>
  <si>
    <t xml:space="preserve">Rocca Cigliè</t>
  </si>
  <si>
    <t xml:space="preserve">12-21</t>
  </si>
  <si>
    <t xml:space="preserve">Rocca d'Arazzo</t>
  </si>
  <si>
    <t xml:space="preserve">4-39</t>
  </si>
  <si>
    <t xml:space="preserve">Rocca de' Baldi</t>
  </si>
  <si>
    <t xml:space="preserve">12-22</t>
  </si>
  <si>
    <t xml:space="preserve">Rocca Grimalda</t>
  </si>
  <si>
    <t xml:space="preserve">2-34</t>
  </si>
  <si>
    <t xml:space="preserve">Roccaforte Mondovì</t>
  </si>
  <si>
    <t xml:space="preserve">12-23</t>
  </si>
  <si>
    <t xml:space="preserve">Roccasparvera</t>
  </si>
  <si>
    <t xml:space="preserve">23-12</t>
  </si>
  <si>
    <t xml:space="preserve">Rocchetta Belbo</t>
  </si>
  <si>
    <t xml:space="preserve">21-35</t>
  </si>
  <si>
    <t xml:space="preserve">Rocchetta Palafea</t>
  </si>
  <si>
    <t xml:space="preserve">21-36</t>
  </si>
  <si>
    <t xml:space="preserve">Rocchetta Tanaro</t>
  </si>
  <si>
    <t xml:space="preserve">4-40</t>
  </si>
  <si>
    <t xml:space="preserve">Roddi</t>
  </si>
  <si>
    <t xml:space="preserve">19-29</t>
  </si>
  <si>
    <t xml:space="preserve">Roddino</t>
  </si>
  <si>
    <t xml:space="preserve">19-30</t>
  </si>
  <si>
    <t xml:space="preserve">Rodello</t>
  </si>
  <si>
    <t xml:space="preserve">19-31</t>
  </si>
  <si>
    <t xml:space="preserve">Ronco Biellese</t>
  </si>
  <si>
    <t xml:space="preserve">6-28</t>
  </si>
  <si>
    <t xml:space="preserve">Ronco Canavese</t>
  </si>
  <si>
    <t xml:space="preserve">14-23</t>
  </si>
  <si>
    <t xml:space="preserve">Rondissone</t>
  </si>
  <si>
    <t xml:space="preserve">8-48</t>
  </si>
  <si>
    <t xml:space="preserve">Ronsecco</t>
  </si>
  <si>
    <t xml:space="preserve">7-38</t>
  </si>
  <si>
    <t xml:space="preserve">Roppolo</t>
  </si>
  <si>
    <t xml:space="preserve">6-29</t>
  </si>
  <si>
    <t xml:space="preserve">Rorà</t>
  </si>
  <si>
    <t xml:space="preserve">24-11</t>
  </si>
  <si>
    <t xml:space="preserve">Rosazza</t>
  </si>
  <si>
    <t xml:space="preserve">6-30</t>
  </si>
  <si>
    <t xml:space="preserve">Rosignano Monferrato</t>
  </si>
  <si>
    <t xml:space="preserve">10-41</t>
  </si>
  <si>
    <t xml:space="preserve">Rossana</t>
  </si>
  <si>
    <t xml:space="preserve">20-20</t>
  </si>
  <si>
    <t xml:space="preserve">Roure</t>
  </si>
  <si>
    <t xml:space="preserve">24-12</t>
  </si>
  <si>
    <t xml:space="preserve">Rovasenda</t>
  </si>
  <si>
    <t xml:space="preserve">7-39</t>
  </si>
  <si>
    <t xml:space="preserve">Rueglio</t>
  </si>
  <si>
    <t xml:space="preserve">8-49</t>
  </si>
  <si>
    <t xml:space="preserve">Ruffia</t>
  </si>
  <si>
    <t xml:space="preserve">16-16</t>
  </si>
  <si>
    <t xml:space="preserve">Sagliano Micca</t>
  </si>
  <si>
    <t xml:space="preserve">6-31</t>
  </si>
  <si>
    <t xml:space="preserve">Sala Biellese</t>
  </si>
  <si>
    <t xml:space="preserve">6-32</t>
  </si>
  <si>
    <t xml:space="preserve">Sala Monferrato</t>
  </si>
  <si>
    <t xml:space="preserve">10-42</t>
  </si>
  <si>
    <t xml:space="preserve">Salasco</t>
  </si>
  <si>
    <t xml:space="preserve">7-40</t>
  </si>
  <si>
    <t xml:space="preserve">Salassa</t>
  </si>
  <si>
    <t xml:space="preserve">8-50</t>
  </si>
  <si>
    <t xml:space="preserve">Salbertrand</t>
  </si>
  <si>
    <t xml:space="preserve">22-15</t>
  </si>
  <si>
    <t xml:space="preserve">Sale</t>
  </si>
  <si>
    <t xml:space="preserve">4-41</t>
  </si>
  <si>
    <t xml:space="preserve">Sale delle Langhe</t>
  </si>
  <si>
    <t xml:space="preserve">1-21</t>
  </si>
  <si>
    <t xml:space="preserve">Sale San Giovanni</t>
  </si>
  <si>
    <t xml:space="preserve">1-22</t>
  </si>
  <si>
    <t xml:space="preserve">Sali Vercellese</t>
  </si>
  <si>
    <t xml:space="preserve">7-41</t>
  </si>
  <si>
    <t xml:space="preserve">Salmour</t>
  </si>
  <si>
    <t xml:space="preserve">16-17</t>
  </si>
  <si>
    <t xml:space="preserve">Saluggia</t>
  </si>
  <si>
    <t xml:space="preserve">7-42</t>
  </si>
  <si>
    <t xml:space="preserve">Salussola</t>
  </si>
  <si>
    <t xml:space="preserve">18</t>
  </si>
  <si>
    <t xml:space="preserve">5-18</t>
  </si>
  <si>
    <t xml:space="preserve">Salza di Pinerolo</t>
  </si>
  <si>
    <t xml:space="preserve">24-13</t>
  </si>
  <si>
    <t xml:space="preserve">Sambuco</t>
  </si>
  <si>
    <t xml:space="preserve">23-13</t>
  </si>
  <si>
    <t xml:space="preserve">Sampeyre</t>
  </si>
  <si>
    <t xml:space="preserve">20-21</t>
  </si>
  <si>
    <t xml:space="preserve">San Benedetto Belbo</t>
  </si>
  <si>
    <t xml:space="preserve">19-32</t>
  </si>
  <si>
    <t xml:space="preserve">San Benigno Canavese</t>
  </si>
  <si>
    <t xml:space="preserve">8-51</t>
  </si>
  <si>
    <t xml:space="preserve">San Bernardino Verbano</t>
  </si>
  <si>
    <t xml:space="preserve">9-39</t>
  </si>
  <si>
    <t xml:space="preserve">San Colombano Belmonte</t>
  </si>
  <si>
    <t xml:space="preserve">14-24</t>
  </si>
  <si>
    <t xml:space="preserve">San Cristoforo</t>
  </si>
  <si>
    <t xml:space="preserve">3-18</t>
  </si>
  <si>
    <t xml:space="preserve">San Damiano d'Asti</t>
  </si>
  <si>
    <t xml:space="preserve">11-41</t>
  </si>
  <si>
    <t xml:space="preserve">San Germano Vercellese</t>
  </si>
  <si>
    <t xml:space="preserve">7-43</t>
  </si>
  <si>
    <t xml:space="preserve">San Giacomo Vercellese</t>
  </si>
  <si>
    <t xml:space="preserve">7-44</t>
  </si>
  <si>
    <t xml:space="preserve">San Giorgio Canavese</t>
  </si>
  <si>
    <t xml:space="preserve">8-52</t>
  </si>
  <si>
    <t xml:space="preserve">San Giorgio Monferrato</t>
  </si>
  <si>
    <t xml:space="preserve">10-43</t>
  </si>
  <si>
    <t xml:space="preserve">San Giusto Canavese</t>
  </si>
  <si>
    <t xml:space="preserve">8-53</t>
  </si>
  <si>
    <t xml:space="preserve">San Martino Alfieri</t>
  </si>
  <si>
    <t xml:space="preserve">11-42</t>
  </si>
  <si>
    <t xml:space="preserve">San Martino Canavese</t>
  </si>
  <si>
    <t xml:space="preserve">8-54</t>
  </si>
  <si>
    <t xml:space="preserve">San Marzano Oliveto</t>
  </si>
  <si>
    <t xml:space="preserve">21-37</t>
  </si>
  <si>
    <t xml:space="preserve">San Maurizio d'Opaglio</t>
  </si>
  <si>
    <t xml:space="preserve">9-40</t>
  </si>
  <si>
    <t xml:space="preserve">San Michele Mondovì</t>
  </si>
  <si>
    <t xml:space="preserve">12-24</t>
  </si>
  <si>
    <t xml:space="preserve">San Nazzaro Sesia</t>
  </si>
  <si>
    <t xml:space="preserve">13-30</t>
  </si>
  <si>
    <t xml:space="preserve">San Paolo Solbrito</t>
  </si>
  <si>
    <t xml:space="preserve">11-43</t>
  </si>
  <si>
    <t xml:space="preserve">San Pietro Mosezzo</t>
  </si>
  <si>
    <t xml:space="preserve">13-31</t>
  </si>
  <si>
    <t xml:space="preserve">San Ponso</t>
  </si>
  <si>
    <t xml:space="preserve">8-55</t>
  </si>
  <si>
    <t xml:space="preserve">San Salvatore Monferrato</t>
  </si>
  <si>
    <t xml:space="preserve">10-44</t>
  </si>
  <si>
    <t xml:space="preserve">Sandigliano</t>
  </si>
  <si>
    <t xml:space="preserve">19</t>
  </si>
  <si>
    <t xml:space="preserve">5-19</t>
  </si>
  <si>
    <t xml:space="preserve">Sanfront</t>
  </si>
  <si>
    <t xml:space="preserve">20-22</t>
  </si>
  <si>
    <t xml:space="preserve">Santa Maria Maggiore</t>
  </si>
  <si>
    <t xml:space="preserve">15-11</t>
  </si>
  <si>
    <t xml:space="preserve">Santa Vittoria d'Alba</t>
  </si>
  <si>
    <t xml:space="preserve">18-13</t>
  </si>
  <si>
    <t xml:space="preserve">Sant'Agata Fossili</t>
  </si>
  <si>
    <t xml:space="preserve">3-19</t>
  </si>
  <si>
    <t xml:space="preserve">Sant'Albano Stura</t>
  </si>
  <si>
    <t xml:space="preserve">12-25</t>
  </si>
  <si>
    <t xml:space="preserve">Santhià</t>
  </si>
  <si>
    <t xml:space="preserve">7-45</t>
  </si>
  <si>
    <t xml:space="preserve">Santo Stefano Belbo</t>
  </si>
  <si>
    <t xml:space="preserve">21-38</t>
  </si>
  <si>
    <t xml:space="preserve">Santo Stefano Roero</t>
  </si>
  <si>
    <t xml:space="preserve">18-14</t>
  </si>
  <si>
    <t xml:space="preserve">Sardigliano</t>
  </si>
  <si>
    <t xml:space="preserve">3-20</t>
  </si>
  <si>
    <t xml:space="preserve">Sarezzano</t>
  </si>
  <si>
    <t xml:space="preserve">3-21</t>
  </si>
  <si>
    <t xml:space="preserve">Sauze di Cesana</t>
  </si>
  <si>
    <t xml:space="preserve">22-17</t>
  </si>
  <si>
    <t xml:space="preserve">Sauze d'Oulx</t>
  </si>
  <si>
    <t xml:space="preserve">22-16</t>
  </si>
  <si>
    <t xml:space="preserve">Scagnello</t>
  </si>
  <si>
    <t xml:space="preserve">1-23</t>
  </si>
  <si>
    <t xml:space="preserve">Scalenghe</t>
  </si>
  <si>
    <t xml:space="preserve">17-16</t>
  </si>
  <si>
    <t xml:space="preserve">Scarmagno</t>
  </si>
  <si>
    <t xml:space="preserve">8-56</t>
  </si>
  <si>
    <t xml:space="preserve">Scarnafigi</t>
  </si>
  <si>
    <t xml:space="preserve">16-18</t>
  </si>
  <si>
    <t xml:space="preserve">Scurzolengo</t>
  </si>
  <si>
    <t xml:space="preserve">4-42</t>
  </si>
  <si>
    <t xml:space="preserve">Serralunga d'Alba</t>
  </si>
  <si>
    <t xml:space="preserve">19-33</t>
  </si>
  <si>
    <t xml:space="preserve">Serralunga di Crea</t>
  </si>
  <si>
    <t xml:space="preserve">10-45</t>
  </si>
  <si>
    <t xml:space="preserve">Serravalle Langhe</t>
  </si>
  <si>
    <t xml:space="preserve">19-34</t>
  </si>
  <si>
    <t xml:space="preserve">Sestriere</t>
  </si>
  <si>
    <t xml:space="preserve">22-18</t>
  </si>
  <si>
    <t xml:space="preserve">Settime</t>
  </si>
  <si>
    <t xml:space="preserve">11-44</t>
  </si>
  <si>
    <t xml:space="preserve">Settimo Rottaro</t>
  </si>
  <si>
    <t xml:space="preserve">8-57</t>
  </si>
  <si>
    <t xml:space="preserve">Settimo Vittone</t>
  </si>
  <si>
    <t xml:space="preserve">8-58</t>
  </si>
  <si>
    <t xml:space="preserve">Sezzadio</t>
  </si>
  <si>
    <t xml:space="preserve">2-35</t>
  </si>
  <si>
    <t xml:space="preserve">Sillavengo</t>
  </si>
  <si>
    <t xml:space="preserve">13-32</t>
  </si>
  <si>
    <t xml:space="preserve">Silvano d'Orba</t>
  </si>
  <si>
    <t xml:space="preserve">2-36</t>
  </si>
  <si>
    <t xml:space="preserve">Sinio</t>
  </si>
  <si>
    <t xml:space="preserve">19-35</t>
  </si>
  <si>
    <t xml:space="preserve">Sizzano</t>
  </si>
  <si>
    <t xml:space="preserve">13-33</t>
  </si>
  <si>
    <t xml:space="preserve">Soglio</t>
  </si>
  <si>
    <t xml:space="preserve">11-45</t>
  </si>
  <si>
    <t xml:space="preserve">Solero</t>
  </si>
  <si>
    <t xml:space="preserve">4-43</t>
  </si>
  <si>
    <t xml:space="preserve">Solonghello</t>
  </si>
  <si>
    <t xml:space="preserve">10-46</t>
  </si>
  <si>
    <t xml:space="preserve">Somano</t>
  </si>
  <si>
    <t xml:space="preserve">19-36</t>
  </si>
  <si>
    <t xml:space="preserve">Sommariva Perno</t>
  </si>
  <si>
    <t xml:space="preserve">18-15</t>
  </si>
  <si>
    <t xml:space="preserve">Sordevolo</t>
  </si>
  <si>
    <t xml:space="preserve">6-33</t>
  </si>
  <si>
    <t xml:space="preserve">Soriso</t>
  </si>
  <si>
    <t xml:space="preserve">9-41</t>
  </si>
  <si>
    <t xml:space="preserve">Sozzago</t>
  </si>
  <si>
    <t xml:space="preserve">13-34</t>
  </si>
  <si>
    <t xml:space="preserve">Sparone</t>
  </si>
  <si>
    <t xml:space="preserve">14-25</t>
  </si>
  <si>
    <t xml:space="preserve">Spineto Scrivia</t>
  </si>
  <si>
    <t xml:space="preserve">3-22</t>
  </si>
  <si>
    <t xml:space="preserve">Strambinello</t>
  </si>
  <si>
    <t xml:space="preserve">8-59</t>
  </si>
  <si>
    <t xml:space="preserve">Stresa</t>
  </si>
  <si>
    <t xml:space="preserve">9-42</t>
  </si>
  <si>
    <t xml:space="preserve">Strevi</t>
  </si>
  <si>
    <t xml:space="preserve">2-37</t>
  </si>
  <si>
    <t xml:space="preserve">Strona</t>
  </si>
  <si>
    <t xml:space="preserve">6-34</t>
  </si>
  <si>
    <t xml:space="preserve">Stroppiana</t>
  </si>
  <si>
    <t xml:space="preserve">7-46</t>
  </si>
  <si>
    <t xml:space="preserve">Suno</t>
  </si>
  <si>
    <t xml:space="preserve">13-35</t>
  </si>
  <si>
    <t xml:space="preserve">Tagliolo Monferrato</t>
  </si>
  <si>
    <t xml:space="preserve">2-38</t>
  </si>
  <si>
    <t xml:space="preserve">Tassarolo</t>
  </si>
  <si>
    <t xml:space="preserve">3-23</t>
  </si>
  <si>
    <t xml:space="preserve">Tavagnasco</t>
  </si>
  <si>
    <t xml:space="preserve">8-60</t>
  </si>
  <si>
    <t xml:space="preserve">Tavigliano</t>
  </si>
  <si>
    <t xml:space="preserve">6-35</t>
  </si>
  <si>
    <t xml:space="preserve">Terdobbiate</t>
  </si>
  <si>
    <t xml:space="preserve">13-36</t>
  </si>
  <si>
    <t xml:space="preserve">Ternengo</t>
  </si>
  <si>
    <t xml:space="preserve">6-36</t>
  </si>
  <si>
    <t xml:space="preserve">Terruggia</t>
  </si>
  <si>
    <t xml:space="preserve">10-47</t>
  </si>
  <si>
    <t xml:space="preserve">Terzo</t>
  </si>
  <si>
    <t xml:space="preserve">2-39</t>
  </si>
  <si>
    <t xml:space="preserve">Ticineto</t>
  </si>
  <si>
    <t xml:space="preserve">10-48</t>
  </si>
  <si>
    <t xml:space="preserve">Tigliole</t>
  </si>
  <si>
    <t xml:space="preserve">11-46</t>
  </si>
  <si>
    <t xml:space="preserve">Toceno</t>
  </si>
  <si>
    <t xml:space="preserve">15-12</t>
  </si>
  <si>
    <t xml:space="preserve">Tollegno</t>
  </si>
  <si>
    <t xml:space="preserve">6-37</t>
  </si>
  <si>
    <t xml:space="preserve">Tonco</t>
  </si>
  <si>
    <t xml:space="preserve">4-44</t>
  </si>
  <si>
    <t xml:space="preserve">Tornaco</t>
  </si>
  <si>
    <t xml:space="preserve">13-37</t>
  </si>
  <si>
    <t xml:space="preserve">Torrazza Piemonte</t>
  </si>
  <si>
    <t xml:space="preserve">8-61</t>
  </si>
  <si>
    <t xml:space="preserve">Torrazzo</t>
  </si>
  <si>
    <t xml:space="preserve">6-38</t>
  </si>
  <si>
    <t xml:space="preserve">Torre Canavese</t>
  </si>
  <si>
    <t xml:space="preserve">8-62</t>
  </si>
  <si>
    <t xml:space="preserve">Torre Mondovì</t>
  </si>
  <si>
    <t xml:space="preserve">12-26</t>
  </si>
  <si>
    <t xml:space="preserve">Torre San Giorgio</t>
  </si>
  <si>
    <t xml:space="preserve">16-19</t>
  </si>
  <si>
    <t xml:space="preserve">Torresina</t>
  </si>
  <si>
    <t xml:space="preserve">1-24</t>
  </si>
  <si>
    <t xml:space="preserve">Trarego Viggiona</t>
  </si>
  <si>
    <t xml:space="preserve">9-43</t>
  </si>
  <si>
    <t xml:space="preserve">Trasquera</t>
  </si>
  <si>
    <t xml:space="preserve">15-13</t>
  </si>
  <si>
    <t xml:space="preserve">Traversella</t>
  </si>
  <si>
    <t xml:space="preserve">8-63</t>
  </si>
  <si>
    <t xml:space="preserve">Treiso</t>
  </si>
  <si>
    <t xml:space="preserve">21-39</t>
  </si>
  <si>
    <t xml:space="preserve">Treville</t>
  </si>
  <si>
    <t xml:space="preserve">10-49</t>
  </si>
  <si>
    <t xml:space="preserve">Trezzo Tinella</t>
  </si>
  <si>
    <t xml:space="preserve">21-40</t>
  </si>
  <si>
    <t xml:space="preserve">Tricerro</t>
  </si>
  <si>
    <t xml:space="preserve">7-47</t>
  </si>
  <si>
    <t xml:space="preserve">Trinità</t>
  </si>
  <si>
    <t xml:space="preserve">12-27</t>
  </si>
  <si>
    <t xml:space="preserve">Trino</t>
  </si>
  <si>
    <t xml:space="preserve">7-48</t>
  </si>
  <si>
    <t xml:space="preserve">Trisobbio</t>
  </si>
  <si>
    <t xml:space="preserve">2-40</t>
  </si>
  <si>
    <t xml:space="preserve">Trontano</t>
  </si>
  <si>
    <t xml:space="preserve">15-14</t>
  </si>
  <si>
    <t xml:space="preserve">Tronzano Vercellese</t>
  </si>
  <si>
    <t xml:space="preserve">7-49</t>
  </si>
  <si>
    <t xml:space="preserve">Usseaux</t>
  </si>
  <si>
    <t xml:space="preserve">24-14</t>
  </si>
  <si>
    <t xml:space="preserve">Vaglio Serra</t>
  </si>
  <si>
    <t xml:space="preserve">21-41</t>
  </si>
  <si>
    <t xml:space="preserve">Val di Chy</t>
  </si>
  <si>
    <t xml:space="preserve">8-64</t>
  </si>
  <si>
    <t xml:space="preserve">Valchiusa</t>
  </si>
  <si>
    <t xml:space="preserve">8-65</t>
  </si>
  <si>
    <t xml:space="preserve">Valdengo</t>
  </si>
  <si>
    <t xml:space="preserve">6-39</t>
  </si>
  <si>
    <t xml:space="preserve">Valdieri</t>
  </si>
  <si>
    <t xml:space="preserve">23-14</t>
  </si>
  <si>
    <t xml:space="preserve">Valenza</t>
  </si>
  <si>
    <t xml:space="preserve">10-50</t>
  </si>
  <si>
    <t xml:space="preserve">Valfenera</t>
  </si>
  <si>
    <t xml:space="preserve">11-47</t>
  </si>
  <si>
    <t xml:space="preserve">Vallanzengo</t>
  </si>
  <si>
    <t xml:space="preserve">6-40</t>
  </si>
  <si>
    <t xml:space="preserve">Valle Cannobina</t>
  </si>
  <si>
    <t xml:space="preserve">9-44</t>
  </si>
  <si>
    <t xml:space="preserve">Valle San Nicolao</t>
  </si>
  <si>
    <t xml:space="preserve">6-41</t>
  </si>
  <si>
    <t xml:space="preserve">Valloriate</t>
  </si>
  <si>
    <t xml:space="preserve">23-15</t>
  </si>
  <si>
    <t xml:space="preserve">Valmacca</t>
  </si>
  <si>
    <t xml:space="preserve">10-51</t>
  </si>
  <si>
    <t xml:space="preserve">Valperga</t>
  </si>
  <si>
    <t xml:space="preserve">14-26</t>
  </si>
  <si>
    <t xml:space="preserve">Valprato Soana</t>
  </si>
  <si>
    <t xml:space="preserve">14-27</t>
  </si>
  <si>
    <t xml:space="preserve">Valstrona</t>
  </si>
  <si>
    <t xml:space="preserve">9-45</t>
  </si>
  <si>
    <t xml:space="preserve">Vaprio d'Agogna</t>
  </si>
  <si>
    <t xml:space="preserve">13-38</t>
  </si>
  <si>
    <t xml:space="preserve">Varzo</t>
  </si>
  <si>
    <t xml:space="preserve">15-15</t>
  </si>
  <si>
    <t xml:space="preserve">Vauda Canavese</t>
  </si>
  <si>
    <t xml:space="preserve">8-66</t>
  </si>
  <si>
    <t xml:space="preserve">Veglio</t>
  </si>
  <si>
    <t xml:space="preserve">6-42</t>
  </si>
  <si>
    <t xml:space="preserve">Venasca</t>
  </si>
  <si>
    <t xml:space="preserve">20-23</t>
  </si>
  <si>
    <t xml:space="preserve">Venaus</t>
  </si>
  <si>
    <t xml:space="preserve">22-19</t>
  </si>
  <si>
    <t xml:space="preserve">Verduno</t>
  </si>
  <si>
    <t xml:space="preserve">19-37</t>
  </si>
  <si>
    <t xml:space="preserve">Vernante</t>
  </si>
  <si>
    <t xml:space="preserve">23-16</t>
  </si>
  <si>
    <t xml:space="preserve">Verolengo</t>
  </si>
  <si>
    <t xml:space="preserve">8-67</t>
  </si>
  <si>
    <t xml:space="preserve">Verrone</t>
  </si>
  <si>
    <t xml:space="preserve">20</t>
  </si>
  <si>
    <t xml:space="preserve">5-20</t>
  </si>
  <si>
    <t xml:space="preserve">Verrua Savoia</t>
  </si>
  <si>
    <t xml:space="preserve">10-52</t>
  </si>
  <si>
    <t xml:space="preserve">Vespolate</t>
  </si>
  <si>
    <t xml:space="preserve">13-39</t>
  </si>
  <si>
    <t xml:space="preserve">Vestignè</t>
  </si>
  <si>
    <t xml:space="preserve">8-68</t>
  </si>
  <si>
    <t xml:space="preserve">Viale</t>
  </si>
  <si>
    <t xml:space="preserve">11-48</t>
  </si>
  <si>
    <t xml:space="preserve">Vialfrè</t>
  </si>
  <si>
    <t xml:space="preserve">8-69</t>
  </si>
  <si>
    <t xml:space="preserve">Viarigi</t>
  </si>
  <si>
    <t xml:space="preserve">4-45</t>
  </si>
  <si>
    <t xml:space="preserve">Vicoforte</t>
  </si>
  <si>
    <t xml:space="preserve">12-28</t>
  </si>
  <si>
    <t xml:space="preserve">Vicolungo</t>
  </si>
  <si>
    <t xml:space="preserve">13-40</t>
  </si>
  <si>
    <t xml:space="preserve">Vidracco</t>
  </si>
  <si>
    <t xml:space="preserve">8-70</t>
  </si>
  <si>
    <t xml:space="preserve">Vigliano Biellese</t>
  </si>
  <si>
    <t xml:space="preserve">6-43</t>
  </si>
  <si>
    <t xml:space="preserve">Vigliano d'Asti</t>
  </si>
  <si>
    <t xml:space="preserve">21-42</t>
  </si>
  <si>
    <t xml:space="preserve">Vignale Monferrato</t>
  </si>
  <si>
    <t xml:space="preserve">4-46</t>
  </si>
  <si>
    <t xml:space="preserve">Vignone</t>
  </si>
  <si>
    <t xml:space="preserve">9-46</t>
  </si>
  <si>
    <t xml:space="preserve">Vigone</t>
  </si>
  <si>
    <t xml:space="preserve">17-17</t>
  </si>
  <si>
    <t xml:space="preserve">Viguzzolo</t>
  </si>
  <si>
    <t xml:space="preserve">3-24</t>
  </si>
  <si>
    <t xml:space="preserve">Villa San Secondo</t>
  </si>
  <si>
    <t xml:space="preserve">11-49</t>
  </si>
  <si>
    <t xml:space="preserve">Villadeati</t>
  </si>
  <si>
    <t xml:space="preserve">10-53</t>
  </si>
  <si>
    <t xml:space="preserve">Villafranca d'Asti</t>
  </si>
  <si>
    <t xml:space="preserve">11-50</t>
  </si>
  <si>
    <t xml:space="preserve">Villafranca Piemonte</t>
  </si>
  <si>
    <t xml:space="preserve">17-18</t>
  </si>
  <si>
    <t xml:space="preserve">Villalvernia</t>
  </si>
  <si>
    <t xml:space="preserve">3-25</t>
  </si>
  <si>
    <t xml:space="preserve">Villamiroglio</t>
  </si>
  <si>
    <t xml:space="preserve">10-54</t>
  </si>
  <si>
    <t xml:space="preserve">Villanova Biellese</t>
  </si>
  <si>
    <t xml:space="preserve">21</t>
  </si>
  <si>
    <t xml:space="preserve">5-21</t>
  </si>
  <si>
    <t xml:space="preserve">Villanova d'Asti</t>
  </si>
  <si>
    <t xml:space="preserve">11-51</t>
  </si>
  <si>
    <t xml:space="preserve">Villanova Mondovì</t>
  </si>
  <si>
    <t xml:space="preserve">12-29</t>
  </si>
  <si>
    <t xml:space="preserve">Villanova Monferrato</t>
  </si>
  <si>
    <t xml:space="preserve">7-50</t>
  </si>
  <si>
    <t xml:space="preserve">Villanova Solaro</t>
  </si>
  <si>
    <t xml:space="preserve">16-20</t>
  </si>
  <si>
    <t xml:space="preserve">Villar Pellice</t>
  </si>
  <si>
    <t xml:space="preserve">24-15</t>
  </si>
  <si>
    <t xml:space="preserve">Villarboit</t>
  </si>
  <si>
    <t xml:space="preserve">23</t>
  </si>
  <si>
    <t xml:space="preserve">5-23</t>
  </si>
  <si>
    <t xml:space="preserve">Villareggia</t>
  </si>
  <si>
    <t xml:space="preserve">7-52</t>
  </si>
  <si>
    <t xml:space="preserve">Villaromagnano</t>
  </si>
  <si>
    <t xml:space="preserve">3-26</t>
  </si>
  <si>
    <t xml:space="preserve">Villata</t>
  </si>
  <si>
    <t xml:space="preserve">7-53</t>
  </si>
  <si>
    <t xml:space="preserve">Villette</t>
  </si>
  <si>
    <t xml:space="preserve">15-16</t>
  </si>
  <si>
    <t xml:space="preserve">Vinadio</t>
  </si>
  <si>
    <t xml:space="preserve">23-17</t>
  </si>
  <si>
    <t xml:space="preserve">Vinchio</t>
  </si>
  <si>
    <t xml:space="preserve">21-43</t>
  </si>
  <si>
    <t xml:space="preserve">Vinzaglio</t>
  </si>
  <si>
    <t xml:space="preserve">13-41</t>
  </si>
  <si>
    <t xml:space="preserve">Viola</t>
  </si>
  <si>
    <t xml:space="preserve">1-25</t>
  </si>
  <si>
    <t xml:space="preserve">Virle Piemonte</t>
  </si>
  <si>
    <t xml:space="preserve">17-19</t>
  </si>
  <si>
    <t xml:space="preserve">Vische</t>
  </si>
  <si>
    <t xml:space="preserve">8-71</t>
  </si>
  <si>
    <t xml:space="preserve">Visone</t>
  </si>
  <si>
    <t xml:space="preserve">2-41</t>
  </si>
  <si>
    <t xml:space="preserve">Vistrorio</t>
  </si>
  <si>
    <t xml:space="preserve">8-72</t>
  </si>
  <si>
    <t xml:space="preserve">Viverone</t>
  </si>
  <si>
    <t xml:space="preserve">6-44</t>
  </si>
  <si>
    <t xml:space="preserve">Volpedo</t>
  </si>
  <si>
    <t xml:space="preserve">3-27</t>
  </si>
  <si>
    <t xml:space="preserve">Voltaggio</t>
  </si>
  <si>
    <t xml:space="preserve">3-28</t>
  </si>
  <si>
    <t xml:space="preserve">Zimone</t>
  </si>
  <si>
    <t xml:space="preserve">6-45</t>
  </si>
  <si>
    <t xml:space="preserve">Zubiena</t>
  </si>
  <si>
    <t xml:space="preserve">6-46</t>
  </si>
  <si>
    <t xml:space="preserve">Zumaglia</t>
  </si>
  <si>
    <t xml:space="preserve">6-47</t>
  </si>
</sst>
</file>

<file path=xl/styles.xml><?xml version="1.0" encoding="utf-8"?>
<styleSheet xmlns="http://schemas.openxmlformats.org/spreadsheetml/2006/main">
  <numFmts count="10">
    <numFmt numFmtId="164" formatCode="General"/>
    <numFmt numFmtId="165" formatCode="General"/>
    <numFmt numFmtId="166" formatCode="_-* #,##0.00&quot; €&quot;_-;\-* #,##0.00&quot; €&quot;_-;_-* \-??&quot; €&quot;_-;_-@_-"/>
    <numFmt numFmtId="167" formatCode="0%"/>
    <numFmt numFmtId="168" formatCode="0.0%"/>
    <numFmt numFmtId="169" formatCode="_-* #,##0.00_-;\-* #,##0.00_-;_-* \-??_-;_-@_-"/>
    <numFmt numFmtId="170" formatCode="@"/>
    <numFmt numFmtId="171" formatCode="d/m/yy;@"/>
    <numFmt numFmtId="172" formatCode="00.00"/>
    <numFmt numFmtId="173" formatCode="00"/>
  </numFmts>
  <fonts count="45">
    <font>
      <sz val="10"/>
      <name val="Arial"/>
      <family val="0"/>
      <charset val="1"/>
    </font>
    <font>
      <sz val="10"/>
      <name val="Arial"/>
      <family val="0"/>
    </font>
    <font>
      <sz val="10"/>
      <name val="Arial"/>
      <family val="0"/>
    </font>
    <font>
      <sz val="10"/>
      <name val="Arial"/>
      <family val="0"/>
    </font>
    <font>
      <sz val="10"/>
      <name val="Arial"/>
      <family val="2"/>
      <charset val="1"/>
    </font>
    <font>
      <b val="true"/>
      <sz val="11"/>
      <color rgb="FF3366FF"/>
      <name val="Arial"/>
      <family val="2"/>
      <charset val="1"/>
    </font>
    <font>
      <sz val="12"/>
      <name val="Calibri"/>
      <family val="2"/>
      <charset val="1"/>
    </font>
    <font>
      <sz val="16"/>
      <name val="Arial"/>
      <family val="2"/>
      <charset val="1"/>
    </font>
    <font>
      <b val="true"/>
      <sz val="14"/>
      <name val="Arial"/>
      <family val="2"/>
      <charset val="1"/>
    </font>
    <font>
      <b val="true"/>
      <sz val="12"/>
      <name val="Arial"/>
      <family val="2"/>
      <charset val="1"/>
    </font>
    <font>
      <b val="true"/>
      <sz val="14"/>
      <color rgb="FFFF0000"/>
      <name val="Arial"/>
      <family val="2"/>
      <charset val="1"/>
    </font>
    <font>
      <sz val="12"/>
      <name val="Arial"/>
      <family val="2"/>
      <charset val="1"/>
    </font>
    <font>
      <b val="true"/>
      <sz val="11"/>
      <color rgb="FFFFFFFF"/>
      <name val="Arial"/>
      <family val="2"/>
      <charset val="1"/>
    </font>
    <font>
      <b val="true"/>
      <sz val="20"/>
      <color rgb="FF215F9A"/>
      <name val="Arial"/>
      <family val="2"/>
      <charset val="1"/>
    </font>
    <font>
      <sz val="10"/>
      <color rgb="FF215F9A"/>
      <name val="Arial"/>
      <family val="2"/>
      <charset val="1"/>
    </font>
    <font>
      <b val="true"/>
      <sz val="11"/>
      <name val="Arial"/>
      <family val="2"/>
      <charset val="1"/>
    </font>
    <font>
      <b val="true"/>
      <sz val="10"/>
      <name val="Arial"/>
      <family val="2"/>
      <charset val="1"/>
    </font>
    <font>
      <b val="true"/>
      <sz val="14"/>
      <color rgb="FF215F9A"/>
      <name val="Arial"/>
      <family val="2"/>
      <charset val="1"/>
    </font>
    <font>
      <sz val="11"/>
      <color rgb="FFFFFFFF"/>
      <name val="Arial"/>
      <family val="2"/>
      <charset val="1"/>
    </font>
    <font>
      <b val="true"/>
      <sz val="14"/>
      <color rgb="FFFFFFFF"/>
      <name val="Arial"/>
      <family val="2"/>
      <charset val="1"/>
    </font>
    <font>
      <b val="true"/>
      <sz val="9"/>
      <name val="Arial"/>
      <family val="2"/>
      <charset val="1"/>
    </font>
    <font>
      <b val="true"/>
      <sz val="8"/>
      <name val="Arial"/>
      <family val="2"/>
      <charset val="1"/>
    </font>
    <font>
      <i val="true"/>
      <sz val="10"/>
      <color rgb="FF215F9A"/>
      <name val="Arial"/>
      <family val="2"/>
      <charset val="1"/>
    </font>
    <font>
      <b val="true"/>
      <sz val="9"/>
      <color rgb="FF215F9A"/>
      <name val="Arial"/>
      <family val="2"/>
      <charset val="1"/>
    </font>
    <font>
      <sz val="11"/>
      <color rgb="FF000000"/>
      <name val="Arial"/>
      <family val="2"/>
      <charset val="1"/>
    </font>
    <font>
      <b val="true"/>
      <sz val="11"/>
      <color rgb="FF215F9A"/>
      <name val="Arial"/>
      <family val="2"/>
      <charset val="1"/>
    </font>
    <font>
      <b val="true"/>
      <i val="true"/>
      <sz val="8"/>
      <color rgb="FF3366FF"/>
      <name val="Arial"/>
      <family val="2"/>
      <charset val="1"/>
    </font>
    <font>
      <b val="true"/>
      <sz val="11"/>
      <color rgb="FFFF0000"/>
      <name val="Arial"/>
      <family val="2"/>
      <charset val="1"/>
    </font>
    <font>
      <b val="true"/>
      <sz val="11"/>
      <color rgb="FF000000"/>
      <name val="Arial"/>
      <family val="2"/>
      <charset val="1"/>
    </font>
    <font>
      <sz val="10"/>
      <color rgb="FFFFFFFF"/>
      <name val="Arial"/>
      <family val="2"/>
      <charset val="1"/>
    </font>
    <font>
      <sz val="8"/>
      <name val="Arial"/>
      <family val="2"/>
      <charset val="1"/>
    </font>
    <font>
      <sz val="12"/>
      <color rgb="FF215F9A"/>
      <name val="Arial"/>
      <family val="2"/>
      <charset val="1"/>
    </font>
    <font>
      <sz val="9"/>
      <color rgb="FFFF0000"/>
      <name val="Arial"/>
      <family val="2"/>
      <charset val="1"/>
    </font>
    <font>
      <b val="true"/>
      <sz val="8"/>
      <color rgb="FFFF0000"/>
      <name val="Arial"/>
      <family val="2"/>
      <charset val="1"/>
    </font>
    <font>
      <b val="true"/>
      <sz val="9"/>
      <color rgb="FFFF0000"/>
      <name val="Arial"/>
      <family val="2"/>
      <charset val="1"/>
    </font>
    <font>
      <sz val="11"/>
      <name val="Arial"/>
      <family val="2"/>
      <charset val="1"/>
    </font>
    <font>
      <b val="true"/>
      <sz val="10"/>
      <color rgb="FF3366FF"/>
      <name val="Arial"/>
      <family val="2"/>
      <charset val="1"/>
    </font>
    <font>
      <b val="true"/>
      <i val="true"/>
      <sz val="10"/>
      <name val="Arial"/>
      <family val="2"/>
      <charset val="1"/>
    </font>
    <font>
      <b val="true"/>
      <i val="true"/>
      <sz val="11"/>
      <name val="Arial"/>
      <family val="2"/>
      <charset val="1"/>
    </font>
    <font>
      <i val="true"/>
      <sz val="10"/>
      <name val="Calibri"/>
      <family val="2"/>
      <charset val="1"/>
    </font>
    <font>
      <sz val="9"/>
      <color rgb="FF000000"/>
      <name val="Tahoma"/>
      <family val="2"/>
      <charset val="1"/>
    </font>
    <font>
      <sz val="11"/>
      <color rgb="FFFF0000"/>
      <name val="Arial"/>
      <family val="2"/>
      <charset val="1"/>
    </font>
    <font>
      <sz val="12"/>
      <color rgb="FF000000"/>
      <name val="ArialMT"/>
      <family val="0"/>
      <charset val="1"/>
    </font>
    <font>
      <sz val="12"/>
      <color rgb="FF000000"/>
      <name val="Arial-BoldMT"/>
      <family val="0"/>
      <charset val="1"/>
    </font>
    <font>
      <i val="true"/>
      <sz val="11"/>
      <color rgb="FF000000"/>
      <name val="Arial"/>
      <family val="2"/>
      <charset val="1"/>
    </font>
  </fonts>
  <fills count="7">
    <fill>
      <patternFill patternType="none"/>
    </fill>
    <fill>
      <patternFill patternType="gray125"/>
    </fill>
    <fill>
      <patternFill patternType="solid">
        <fgColor rgb="FFFFFFFF"/>
        <bgColor rgb="FFDCEAF7"/>
      </patternFill>
    </fill>
    <fill>
      <patternFill patternType="solid">
        <fgColor rgb="FFFBE3D6"/>
        <bgColor rgb="FFDCEAF7"/>
      </patternFill>
    </fill>
    <fill>
      <patternFill patternType="solid">
        <fgColor rgb="FFA6CAEC"/>
        <bgColor rgb="FFC0C0C0"/>
      </patternFill>
    </fill>
    <fill>
      <patternFill patternType="solid">
        <fgColor rgb="FFDCEAF7"/>
        <bgColor rgb="FFCCFFFF"/>
      </patternFill>
    </fill>
    <fill>
      <patternFill patternType="solid">
        <fgColor rgb="FFFFFF00"/>
        <bgColor rgb="FFFFFF00"/>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bottom/>
      <diagonal/>
    </border>
    <border diagonalUp="false" diagonalDown="false">
      <left/>
      <right/>
      <top/>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9"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66" fontId="4"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cellStyleXfs>
  <cellXfs count="145">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right" vertical="bottom" textRotation="9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8" fillId="2"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center" vertical="bottom" textRotation="0" wrapText="false" indent="0" shrinkToFit="false"/>
      <protection locked="true" hidden="false"/>
    </xf>
    <xf numFmtId="164" fontId="10" fillId="2" borderId="0" xfId="0" applyFont="true" applyBorder="true" applyAlignment="true" applyProtection="false">
      <alignment horizontal="center" vertical="bottom" textRotation="0" wrapText="tru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false">
      <alignment horizontal="right" vertical="bottom" textRotation="90" wrapText="false" indent="0" shrinkToFit="false"/>
      <protection locked="true" hidden="false"/>
    </xf>
    <xf numFmtId="164" fontId="4" fillId="2" borderId="0" xfId="0" applyFont="true" applyBorder="false" applyAlignment="true" applyProtection="false">
      <alignment horizontal="right" vertical="bottom" textRotation="0" wrapText="false" indent="0" shrinkToFit="false"/>
      <protection locked="true" hidden="false"/>
    </xf>
    <xf numFmtId="164" fontId="9" fillId="0" borderId="0" xfId="0" applyFont="true" applyBorder="false" applyAlignment="true" applyProtection="false">
      <alignment horizontal="center" vertical="bottom" textRotation="0" wrapText="true" indent="0" shrinkToFit="false"/>
      <protection locked="true" hidden="false"/>
    </xf>
    <xf numFmtId="164" fontId="8" fillId="2" borderId="0" xfId="0" applyFont="true" applyBorder="true" applyAlignment="true" applyProtection="true">
      <alignment horizontal="center" vertical="bottom" textRotation="0" wrapText="false" indent="0" shrinkToFit="false"/>
      <protection locked="true" hidden="true"/>
    </xf>
    <xf numFmtId="164" fontId="11"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right" vertical="center" textRotation="90" wrapText="false" indent="0" shrinkToFit="false"/>
      <protection locked="true" hidden="false"/>
    </xf>
    <xf numFmtId="165" fontId="12" fillId="0" borderId="0" xfId="0" applyFont="true" applyBorder="true" applyAlignment="true" applyProtection="false">
      <alignment horizontal="right" vertical="center" textRotation="0" wrapText="false" indent="0" shrinkToFit="false"/>
      <protection locked="true" hidden="false"/>
    </xf>
    <xf numFmtId="164" fontId="13" fillId="3" borderId="1" xfId="0" applyFont="true" applyBorder="true" applyAlignment="true" applyProtection="true">
      <alignment horizontal="center" vertical="center" textRotation="0" wrapText="false" indent="0" shrinkToFit="false"/>
      <protection locked="false" hidden="false"/>
    </xf>
    <xf numFmtId="164" fontId="1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15" fillId="2" borderId="0" xfId="0" applyFont="true" applyBorder="false" applyAlignment="true" applyProtection="false">
      <alignment horizontal="general" vertical="center" textRotation="0" wrapText="false" indent="0" shrinkToFit="false"/>
      <protection locked="true" hidden="false"/>
    </xf>
    <xf numFmtId="164" fontId="15" fillId="2" borderId="0" xfId="0" applyFont="true" applyBorder="false" applyAlignment="true" applyProtection="false">
      <alignment horizontal="right" vertical="center" textRotation="90" wrapText="false" indent="0" shrinkToFit="false"/>
      <protection locked="true" hidden="false"/>
    </xf>
    <xf numFmtId="164" fontId="16" fillId="2" borderId="2" xfId="0" applyFont="true" applyBorder="true" applyAlignment="true" applyProtection="false">
      <alignment horizontal="right" vertical="center" textRotation="0" wrapText="false" indent="0" shrinkToFit="false"/>
      <protection locked="true" hidden="false"/>
    </xf>
    <xf numFmtId="164" fontId="4" fillId="3" borderId="1" xfId="0" applyFont="true" applyBorder="true" applyAlignment="true" applyProtection="true">
      <alignment horizontal="center" vertical="center" textRotation="0" wrapText="false" indent="0" shrinkToFit="false"/>
      <protection locked="false" hidden="false"/>
    </xf>
    <xf numFmtId="165" fontId="15" fillId="0" borderId="0" xfId="0" applyFont="true" applyBorder="true" applyAlignment="true" applyProtection="false">
      <alignment horizontal="right" vertical="center" textRotation="0" wrapText="true" indent="0" shrinkToFit="false"/>
      <protection locked="true" hidden="false"/>
    </xf>
    <xf numFmtId="164" fontId="17" fillId="3" borderId="0" xfId="0" applyFont="true" applyBorder="true" applyAlignment="true" applyProtection="true">
      <alignment horizontal="center" vertical="center" textRotation="0" wrapText="false" indent="0" shrinkToFit="false"/>
      <protection locked="false" hidden="false"/>
    </xf>
    <xf numFmtId="164" fontId="15" fillId="2" borderId="0" xfId="0" applyFont="true" applyBorder="false" applyAlignment="true" applyProtection="false">
      <alignment horizontal="center" vertical="bottom" textRotation="0" wrapText="false" indent="0" shrinkToFit="false"/>
      <protection locked="true" hidden="false"/>
    </xf>
    <xf numFmtId="164" fontId="15" fillId="2" borderId="0" xfId="0" applyFont="true" applyBorder="false" applyAlignment="true" applyProtection="false">
      <alignment horizontal="center" vertical="bottom" textRotation="90" wrapText="false" indent="0" shrinkToFit="false"/>
      <protection locked="true" hidden="false"/>
    </xf>
    <xf numFmtId="164" fontId="18" fillId="2" borderId="0" xfId="0" applyFont="true" applyBorder="true" applyAlignment="true" applyProtection="false">
      <alignment horizontal="right" vertical="center" textRotation="0" wrapText="true" indent="0" shrinkToFit="false"/>
      <protection locked="true" hidden="false"/>
    </xf>
    <xf numFmtId="164" fontId="18" fillId="2" borderId="0" xfId="0" applyFont="true" applyBorder="false" applyAlignment="true" applyProtection="false">
      <alignment horizontal="right" vertical="center" textRotation="0" wrapText="true" indent="0" shrinkToFit="false"/>
      <protection locked="true" hidden="false"/>
    </xf>
    <xf numFmtId="164" fontId="19" fillId="2" borderId="0" xfId="0" applyFont="true" applyBorder="true" applyAlignment="true" applyProtection="true">
      <alignment horizontal="center" vertical="center" textRotation="0" wrapText="false" indent="0" shrinkToFit="false"/>
      <protection locked="false" hidden="false"/>
    </xf>
    <xf numFmtId="164" fontId="15" fillId="2" borderId="0" xfId="0" applyFont="true" applyBorder="true" applyAlignment="true" applyProtection="false">
      <alignment horizontal="center" vertical="bottom" textRotation="0" wrapText="false" indent="0" shrinkToFit="false"/>
      <protection locked="true" hidden="false"/>
    </xf>
    <xf numFmtId="164" fontId="15" fillId="0" borderId="0" xfId="0" applyFont="true" applyBorder="true" applyAlignment="true" applyProtection="false">
      <alignment horizontal="right" vertical="center" textRotation="0" wrapText="false" indent="0" shrinkToFit="false"/>
      <protection locked="true" hidden="false"/>
    </xf>
    <xf numFmtId="164" fontId="15" fillId="3" borderId="1" xfId="0" applyFont="true" applyBorder="true" applyAlignment="true" applyProtection="true">
      <alignment horizontal="center" vertical="center" textRotation="0" wrapText="false" indent="0" shrinkToFit="false"/>
      <protection locked="false" hidden="false"/>
    </xf>
    <xf numFmtId="164" fontId="20" fillId="0" borderId="0" xfId="0" applyFont="true" applyBorder="true" applyAlignment="true" applyProtection="false">
      <alignment horizontal="right" vertical="center" textRotation="0" wrapText="true" indent="0" shrinkToFit="false"/>
      <protection locked="true" hidden="false"/>
    </xf>
    <xf numFmtId="166" fontId="21" fillId="4" borderId="1" xfId="0" applyFont="true" applyBorder="true" applyAlignment="true" applyProtection="false">
      <alignment horizontal="center" vertical="center" textRotation="0" wrapText="true" indent="0" shrinkToFit="false"/>
      <protection locked="true" hidden="false"/>
    </xf>
    <xf numFmtId="164" fontId="21" fillId="4" borderId="1" xfId="0" applyFont="true" applyBorder="true" applyAlignment="true" applyProtection="false">
      <alignment horizontal="center" vertical="center" textRotation="0" wrapText="true" indent="0" shrinkToFit="false"/>
      <protection locked="true" hidden="false"/>
    </xf>
    <xf numFmtId="168" fontId="4" fillId="0" borderId="0" xfId="19" applyFont="true" applyBorder="true" applyAlignment="true" applyProtection="true">
      <alignment horizontal="general" vertical="center" textRotation="0" wrapText="false" indent="0"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6" fontId="4" fillId="5" borderId="1" xfId="0" applyFont="true" applyBorder="true" applyAlignment="true" applyProtection="false">
      <alignment horizontal="center" vertical="center" textRotation="0" wrapText="false" indent="0" shrinkToFit="false"/>
      <protection locked="true" hidden="false"/>
    </xf>
    <xf numFmtId="165" fontId="4" fillId="5" borderId="1" xfId="15" applyFont="true" applyBorder="true" applyAlignment="true" applyProtection="true">
      <alignment horizontal="center" vertical="center" textRotation="0" wrapText="false" indent="0" shrinkToFit="false"/>
      <protection locked="true" hidden="false"/>
    </xf>
    <xf numFmtId="167" fontId="4" fillId="5" borderId="1" xfId="19" applyFont="false" applyBorder="true" applyAlignment="true" applyProtection="true">
      <alignment horizontal="center" vertical="center" textRotation="0" wrapText="false" indent="0" shrinkToFit="false"/>
      <protection locked="true" hidden="false"/>
    </xf>
    <xf numFmtId="168" fontId="16" fillId="0" borderId="0" xfId="19" applyFont="true" applyBorder="true" applyAlignment="true" applyProtection="true">
      <alignment horizontal="center" vertical="center" textRotation="0" wrapText="false" indent="0" shrinkToFit="false"/>
      <protection locked="true" hidden="false"/>
    </xf>
    <xf numFmtId="165" fontId="16" fillId="4" borderId="1" xfId="15" applyFont="true" applyBorder="true" applyAlignment="true" applyProtection="true">
      <alignment horizontal="center" vertical="center" textRotation="0" wrapText="false" indent="0" shrinkToFit="false"/>
      <protection locked="true" hidden="false"/>
    </xf>
    <xf numFmtId="166" fontId="16" fillId="4" borderId="1" xfId="0" applyFont="true" applyBorder="true" applyAlignment="true" applyProtection="false">
      <alignment horizontal="center" vertical="center" textRotation="0" wrapText="false" indent="0" shrinkToFit="false"/>
      <protection locked="true" hidden="false"/>
    </xf>
    <xf numFmtId="166" fontId="9" fillId="4" borderId="1" xfId="0" applyFont="true" applyBorder="true" applyAlignment="true" applyProtection="false">
      <alignment horizontal="center" vertical="center" textRotation="0" wrapText="false" indent="0" shrinkToFit="false"/>
      <protection locked="true" hidden="false"/>
    </xf>
    <xf numFmtId="167" fontId="16" fillId="4" borderId="1" xfId="19" applyFont="true" applyBorder="true" applyAlignment="true" applyProtection="true">
      <alignment horizontal="center" vertical="center" textRotation="0" wrapText="false" indent="0" shrinkToFit="false"/>
      <protection locked="true" hidden="false"/>
    </xf>
    <xf numFmtId="168" fontId="4" fillId="0" borderId="0" xfId="19" applyFont="false" applyBorder="true" applyAlignment="true" applyProtection="true">
      <alignment horizontal="general" vertical="center" textRotation="0" wrapText="false" indent="0" shrinkToFit="false"/>
      <protection locked="true" hidden="false"/>
    </xf>
    <xf numFmtId="164" fontId="22" fillId="2" borderId="0" xfId="0" applyFont="true" applyBorder="true" applyAlignment="true" applyProtection="false">
      <alignment horizontal="center" vertical="bottom" textRotation="0" wrapText="false" indent="0" shrinkToFit="false"/>
      <protection locked="true" hidden="false"/>
    </xf>
    <xf numFmtId="164" fontId="22" fillId="2" borderId="0" xfId="0" applyFont="true" applyBorder="false" applyAlignment="true" applyProtection="false">
      <alignment horizontal="center" vertical="bottom" textRotation="0" wrapText="false" indent="0" shrinkToFit="false"/>
      <protection locked="true" hidden="false"/>
    </xf>
    <xf numFmtId="164" fontId="14" fillId="2" borderId="0" xfId="0" applyFont="true" applyBorder="false" applyAlignment="true" applyProtection="false">
      <alignment horizontal="center" vertical="bottom" textRotation="0" wrapText="false" indent="0" shrinkToFit="false"/>
      <protection locked="true" hidden="false"/>
    </xf>
    <xf numFmtId="164" fontId="23" fillId="0" borderId="0" xfId="0" applyFont="true" applyBorder="false" applyAlignment="true" applyProtection="false">
      <alignment horizontal="left" vertical="bottom" textRotation="90" wrapText="true" indent="0" shrinkToFit="false"/>
      <protection locked="true" hidden="false"/>
    </xf>
    <xf numFmtId="164" fontId="23" fillId="0" borderId="0" xfId="0" applyFont="true" applyBorder="false" applyAlignment="true" applyProtection="false">
      <alignment horizontal="left" vertical="bottom" textRotation="0" wrapText="true" indent="0" shrinkToFit="false"/>
      <protection locked="true" hidden="false"/>
    </xf>
    <xf numFmtId="165" fontId="23" fillId="5" borderId="1" xfId="0" applyFont="true" applyBorder="true" applyAlignment="true" applyProtection="false">
      <alignment horizontal="center" vertical="bottom" textRotation="0" wrapText="true" indent="0" shrinkToFit="false"/>
      <protection locked="true" hidden="false"/>
    </xf>
    <xf numFmtId="164" fontId="23" fillId="0" borderId="0" xfId="0" applyFont="true" applyBorder="true" applyAlignment="true" applyProtection="false">
      <alignment horizontal="left" vertical="bottom" textRotation="0" wrapText="true" indent="0" shrinkToFit="false"/>
      <protection locked="true" hidden="false"/>
    </xf>
    <xf numFmtId="164" fontId="24" fillId="3" borderId="1" xfId="0" applyFont="true" applyBorder="true" applyAlignment="true" applyProtection="true">
      <alignment horizontal="left" vertical="top" textRotation="0" wrapText="true" indent="0" shrinkToFit="false"/>
      <protection locked="false" hidden="false"/>
    </xf>
    <xf numFmtId="164" fontId="20" fillId="0" borderId="0" xfId="0" applyFont="true" applyBorder="true" applyAlignment="true" applyProtection="false">
      <alignment horizontal="left" vertical="bottom" textRotation="0" wrapText="true" indent="0" shrinkToFit="false"/>
      <protection locked="true" hidden="false"/>
    </xf>
    <xf numFmtId="164" fontId="20" fillId="0" borderId="0" xfId="0" applyFont="true" applyBorder="false" applyAlignment="true" applyProtection="false">
      <alignment horizontal="left" vertical="bottom" textRotation="0" wrapText="true" indent="0" shrinkToFit="false"/>
      <protection locked="true" hidden="false"/>
    </xf>
    <xf numFmtId="164" fontId="5" fillId="0" borderId="0" xfId="0" applyFont="true" applyBorder="false" applyAlignment="true" applyProtection="false">
      <alignment horizontal="right" vertical="bottom" textRotation="9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25" fillId="0" borderId="0" xfId="0" applyFont="true" applyBorder="true" applyAlignment="true" applyProtection="false">
      <alignment horizontal="center" vertical="bottom" textRotation="0" wrapText="false" indent="0" shrinkToFit="false"/>
      <protection locked="true" hidden="false"/>
    </xf>
    <xf numFmtId="164" fontId="26" fillId="0" borderId="0" xfId="0" applyFont="true" applyBorder="false" applyAlignment="true" applyProtection="false">
      <alignment horizontal="center" vertical="center"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27" fillId="0" borderId="0" xfId="0" applyFont="true" applyBorder="true" applyAlignment="true" applyProtection="false">
      <alignment horizontal="left" vertical="bottom" textRotation="0" wrapText="true" indent="0" shrinkToFit="false"/>
      <protection locked="true" hidden="false"/>
    </xf>
    <xf numFmtId="164" fontId="27" fillId="0" borderId="0" xfId="0" applyFont="true" applyBorder="false" applyAlignment="true" applyProtection="false">
      <alignment horizontal="center" vertical="center" textRotation="0" wrapText="true" indent="0" shrinkToFit="false"/>
      <protection locked="true" hidden="false"/>
    </xf>
    <xf numFmtId="164" fontId="27" fillId="0" borderId="0" xfId="0" applyFont="true" applyBorder="false" applyAlignment="true" applyProtection="false">
      <alignment horizontal="center" vertical="center" textRotation="90" wrapText="true" indent="0" shrinkToFit="false"/>
      <protection locked="true" hidden="false"/>
    </xf>
    <xf numFmtId="164" fontId="28" fillId="0" borderId="3"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center" vertical="center" textRotation="0" wrapText="true" indent="0" shrinkToFit="false"/>
      <protection locked="true" hidden="false"/>
    </xf>
    <xf numFmtId="164" fontId="16" fillId="0" borderId="0"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70" fontId="29" fillId="0" borderId="0" xfId="0" applyFont="true" applyBorder="false" applyAlignment="true" applyProtection="false">
      <alignment horizontal="general" vertical="center" textRotation="0" wrapText="false" indent="0" shrinkToFit="false"/>
      <protection locked="true" hidden="false"/>
    </xf>
    <xf numFmtId="164" fontId="30" fillId="0" borderId="0" xfId="0" applyFont="true" applyBorder="false" applyAlignment="true" applyProtection="false">
      <alignment horizontal="center" vertical="center" textRotation="90" wrapText="false" indent="0" shrinkToFit="false"/>
      <protection locked="true" hidden="false"/>
    </xf>
    <xf numFmtId="166" fontId="4" fillId="3" borderId="1" xfId="17" applyFont="false" applyBorder="true" applyAlignment="true" applyProtection="true">
      <alignment horizontal="center" vertical="center" textRotation="0" wrapText="false" indent="0" shrinkToFit="false"/>
      <protection locked="false" hidden="false"/>
    </xf>
    <xf numFmtId="170" fontId="31" fillId="3" borderId="1" xfId="0" applyFont="true" applyBorder="true" applyAlignment="true" applyProtection="true">
      <alignment horizontal="center" vertical="center" textRotation="0" wrapText="false" indent="0" shrinkToFit="false"/>
      <protection locked="false" hidden="false"/>
    </xf>
    <xf numFmtId="166" fontId="4" fillId="0" borderId="1" xfId="0" applyFont="true" applyBorder="true" applyAlignment="true" applyProtection="false">
      <alignment horizontal="center" vertical="center" textRotation="0" wrapText="false" indent="0" shrinkToFit="false"/>
      <protection locked="true" hidden="false"/>
    </xf>
    <xf numFmtId="167" fontId="30" fillId="0" borderId="1" xfId="19" applyFont="true" applyBorder="true" applyAlignment="true" applyProtection="true">
      <alignment horizontal="center" vertical="center" textRotation="0" wrapText="false" indent="0" shrinkToFit="false"/>
      <protection locked="true" hidden="false"/>
    </xf>
    <xf numFmtId="171" fontId="4" fillId="3" borderId="1" xfId="0" applyFont="true" applyBorder="true" applyAlignment="true" applyProtection="true">
      <alignment horizontal="center" vertical="center" textRotation="0" wrapText="false" indent="0" shrinkToFit="false"/>
      <protection locked="false" hidden="false"/>
    </xf>
    <xf numFmtId="166" fontId="32" fillId="0" borderId="0" xfId="0" applyFont="true" applyBorder="false" applyAlignment="true" applyProtection="false">
      <alignment horizontal="center" vertical="center" textRotation="0" wrapText="true" indent="0" shrinkToFit="false"/>
      <protection locked="true" hidden="false"/>
    </xf>
    <xf numFmtId="165" fontId="29" fillId="2" borderId="0" xfId="0" applyFont="true" applyBorder="false" applyAlignment="true" applyProtection="false">
      <alignment horizontal="general" vertical="center" textRotation="0" wrapText="false" indent="0" shrinkToFit="false"/>
      <protection locked="true" hidden="false"/>
    </xf>
    <xf numFmtId="164" fontId="33" fillId="0" borderId="0" xfId="0" applyFont="true" applyBorder="false" applyAlignment="true" applyProtection="false">
      <alignment horizontal="center" vertical="center" textRotation="0" wrapText="true" indent="0" shrinkToFit="false"/>
      <protection locked="true" hidden="false"/>
    </xf>
    <xf numFmtId="166" fontId="34" fillId="0" borderId="0" xfId="0" applyFont="true" applyBorder="true" applyAlignment="true" applyProtection="false">
      <alignment horizontal="center" vertical="center" textRotation="0" wrapText="true" indent="0" shrinkToFit="false"/>
      <protection locked="true" hidden="false"/>
    </xf>
    <xf numFmtId="166" fontId="32"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left" vertical="bottom" textRotation="9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35" fillId="0" borderId="0" xfId="0" applyFont="true" applyBorder="false" applyAlignment="true" applyProtection="false">
      <alignment horizontal="left" vertical="bottom" textRotation="90" wrapText="false" indent="0" shrinkToFit="false"/>
      <protection locked="true" hidden="false"/>
    </xf>
    <xf numFmtId="164" fontId="35" fillId="0" borderId="0" xfId="0" applyFont="true" applyBorder="false" applyAlignment="true" applyProtection="false">
      <alignment horizontal="left" vertical="bottom" textRotation="0" wrapText="false" indent="0" shrinkToFit="false"/>
      <protection locked="true" hidden="false"/>
    </xf>
    <xf numFmtId="164" fontId="36" fillId="0" borderId="0" xfId="0" applyFont="true" applyBorder="false" applyAlignment="true" applyProtection="false">
      <alignment horizontal="left" vertical="bottom" textRotation="0" wrapText="false" indent="0" shrinkToFit="false"/>
      <protection locked="true" hidden="false"/>
    </xf>
    <xf numFmtId="164" fontId="36" fillId="0" borderId="0" xfId="0" applyFont="true" applyBorder="false" applyAlignment="true" applyProtection="false">
      <alignment horizontal="left" vertical="bottom" textRotation="90" wrapText="false" indent="0" shrinkToFit="false"/>
      <protection locked="true" hidden="false"/>
    </xf>
    <xf numFmtId="164" fontId="4" fillId="2" borderId="0" xfId="0" applyFont="true" applyBorder="false" applyAlignment="true" applyProtection="false">
      <alignment horizontal="right" vertical="center" textRotation="0" wrapText="false" indent="0" shrinkToFit="false"/>
      <protection locked="true" hidden="false"/>
    </xf>
    <xf numFmtId="165" fontId="4" fillId="2" borderId="0" xfId="0" applyFont="true" applyBorder="true" applyAlignment="true" applyProtection="false">
      <alignment horizontal="general" vertical="center" textRotation="0" wrapText="false" indent="0" shrinkToFit="false"/>
      <protection locked="true" hidden="false"/>
    </xf>
    <xf numFmtId="164" fontId="4" fillId="2"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right" vertical="bottom" textRotation="90" wrapText="false" indent="0" shrinkToFit="false"/>
      <protection locked="true" hidden="false"/>
    </xf>
    <xf numFmtId="164" fontId="36" fillId="2"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9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4" fontId="37" fillId="0" borderId="0" xfId="0" applyFont="true" applyBorder="true" applyAlignment="true" applyProtection="false">
      <alignment horizontal="center" vertical="center" textRotation="0" wrapText="true" indent="0" shrinkToFit="false"/>
      <protection locked="true" hidden="false"/>
    </xf>
    <xf numFmtId="164" fontId="36" fillId="0" borderId="0" xfId="0" applyFont="true" applyBorder="false" applyAlignment="true" applyProtection="false">
      <alignment horizontal="left"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16"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36" fillId="0" borderId="0" xfId="0" applyFont="true" applyBorder="false" applyAlignment="true" applyProtection="false">
      <alignment horizontal="general" vertical="top" textRotation="0" wrapText="true" indent="0" shrinkToFit="false"/>
      <protection locked="true" hidden="false"/>
    </xf>
    <xf numFmtId="164" fontId="4" fillId="0" borderId="0" xfId="0" applyFont="true" applyBorder="false" applyAlignment="true" applyProtection="false">
      <alignment horizontal="right" vertical="top" textRotation="90" wrapText="true" indent="0" shrinkToFit="false"/>
      <protection locked="true" hidden="false"/>
    </xf>
    <xf numFmtId="164" fontId="4" fillId="0" borderId="0" xfId="0" applyFont="true" applyBorder="true" applyAlignment="true" applyProtection="false">
      <alignment horizontal="general" vertical="top"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16" fillId="0" borderId="0" xfId="0" applyFont="true" applyBorder="false" applyAlignment="true" applyProtection="false">
      <alignment horizontal="general" vertical="top" textRotation="0" wrapText="true" indent="0" shrinkToFit="false"/>
      <protection locked="true" hidden="false"/>
    </xf>
    <xf numFmtId="164" fontId="4" fillId="0" borderId="0" xfId="0" applyFont="true" applyBorder="true" applyAlignment="true" applyProtection="false">
      <alignment horizontal="left" vertical="top" textRotation="0" wrapText="true" indent="0" shrinkToFit="false"/>
      <protection locked="true" hidden="false"/>
    </xf>
    <xf numFmtId="164" fontId="38" fillId="0" borderId="0" xfId="0" applyFont="true" applyBorder="false" applyAlignment="true" applyProtection="false">
      <alignment horizontal="center" vertical="center" textRotation="0" wrapText="true" indent="0" shrinkToFit="false"/>
      <protection locked="true" hidden="false"/>
    </xf>
    <xf numFmtId="164" fontId="16" fillId="2" borderId="0" xfId="0" applyFont="true" applyBorder="true" applyAlignment="true" applyProtection="true">
      <alignment horizontal="center" vertical="center" textRotation="0" wrapText="true" indent="0" shrinkToFit="false"/>
      <protection locked="false" hidden="false"/>
    </xf>
    <xf numFmtId="164" fontId="38" fillId="0" borderId="0" xfId="0" applyFont="true" applyBorder="true" applyAlignment="true" applyProtection="false">
      <alignment horizontal="center" vertical="center" textRotation="0" wrapText="true" indent="0" shrinkToFit="false"/>
      <protection locked="true" hidden="false"/>
    </xf>
    <xf numFmtId="164" fontId="38" fillId="0" borderId="0" xfId="0" applyFont="true" applyBorder="false" applyAlignment="true" applyProtection="false">
      <alignment horizontal="center" vertical="center" textRotation="90" wrapText="true" indent="0" shrinkToFit="false"/>
      <protection locked="true" hidden="false"/>
    </xf>
    <xf numFmtId="165" fontId="38" fillId="0" borderId="0" xfId="0" applyFont="true" applyBorder="true" applyAlignment="true" applyProtection="false">
      <alignment horizontal="center" vertical="center" textRotation="0" wrapText="true" indent="0" shrinkToFit="false"/>
      <protection locked="true" hidden="false"/>
    </xf>
    <xf numFmtId="164" fontId="38" fillId="0" borderId="0" xfId="0" applyFont="true" applyBorder="false" applyAlignment="true" applyProtection="false">
      <alignment horizontal="right" vertical="center" textRotation="90" wrapText="true" indent="0" shrinkToFit="false"/>
      <protection locked="true" hidden="false"/>
    </xf>
    <xf numFmtId="164" fontId="38" fillId="0" borderId="0" xfId="0" applyFont="true" applyBorder="false" applyAlignment="true" applyProtection="false">
      <alignment horizontal="general" vertical="center" textRotation="0" wrapText="true" indent="0" shrinkToFit="false"/>
      <protection locked="true" hidden="false"/>
    </xf>
    <xf numFmtId="164" fontId="39" fillId="0" borderId="0" xfId="0" applyFont="true" applyBorder="true" applyAlignment="true" applyProtection="false">
      <alignment horizontal="center" vertical="center" textRotation="0" wrapText="false" indent="0" shrinkToFit="false"/>
      <protection locked="true" hidden="false"/>
    </xf>
    <xf numFmtId="164" fontId="39" fillId="0" borderId="0" xfId="0" applyFont="true" applyBorder="false" applyAlignment="true" applyProtection="false">
      <alignment horizontal="center" vertical="center" textRotation="0" wrapText="false" indent="0" shrinkToFit="false"/>
      <protection locked="true" hidden="false"/>
    </xf>
    <xf numFmtId="164" fontId="16" fillId="2" borderId="0" xfId="0" applyFont="true" applyBorder="false" applyAlignment="true" applyProtection="false">
      <alignment horizontal="center" vertical="bottom" textRotation="0" wrapText="false" indent="0" shrinkToFit="false"/>
      <protection locked="true" hidden="false"/>
    </xf>
    <xf numFmtId="164" fontId="15" fillId="2"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0" borderId="2" xfId="0" applyFont="true" applyBorder="true" applyAlignment="true" applyProtection="false">
      <alignment horizontal="left" vertical="bottom" textRotation="0" wrapText="false" indent="0" shrinkToFit="false"/>
      <protection locked="true" hidden="false"/>
    </xf>
    <xf numFmtId="164" fontId="41" fillId="3"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true" applyAlignment="true" applyProtection="false">
      <alignment horizontal="left" vertical="bottom" textRotation="0" wrapText="true" indent="0" shrinkToFit="false"/>
      <protection locked="true" hidden="false"/>
    </xf>
    <xf numFmtId="164" fontId="4" fillId="6" borderId="0" xfId="0" applyFont="true" applyBorder="true" applyAlignment="true" applyProtection="false">
      <alignment horizontal="left" vertical="bottom" textRotation="0" wrapText="false" indent="0" shrinkToFit="false"/>
      <protection locked="true" hidden="false"/>
    </xf>
    <xf numFmtId="172" fontId="4" fillId="0" borderId="0" xfId="0" applyFont="true" applyBorder="false" applyAlignment="true" applyProtection="false">
      <alignment horizontal="center" vertical="bottom" textRotation="0" wrapText="false" indent="0" shrinkToFit="false"/>
      <protection locked="true" hidden="false"/>
    </xf>
    <xf numFmtId="164" fontId="16" fillId="0" borderId="0" xfId="0" applyFont="true" applyBorder="false" applyAlignment="true" applyProtection="false">
      <alignment horizontal="center" vertical="bottom" textRotation="0" wrapText="false" indent="0" shrinkToFit="false"/>
      <protection locked="true" hidden="false"/>
    </xf>
    <xf numFmtId="170" fontId="15" fillId="0" borderId="0" xfId="0" applyFont="true" applyBorder="false" applyAlignment="true" applyProtection="false">
      <alignment horizontal="left" vertical="bottom" textRotation="0" wrapText="false" indent="0" shrinkToFit="false"/>
      <protection locked="true" hidden="false"/>
    </xf>
    <xf numFmtId="164" fontId="35" fillId="0" borderId="0" xfId="0" applyFont="true" applyBorder="true" applyAlignment="true" applyProtection="false">
      <alignment horizontal="left" vertical="bottom" textRotation="0" wrapText="false" indent="0" shrinkToFit="false"/>
      <protection locked="true" hidden="false"/>
    </xf>
    <xf numFmtId="173" fontId="4" fillId="0" borderId="0" xfId="0" applyFont="true" applyBorder="false" applyAlignment="false" applyProtection="false">
      <alignment horizontal="general" vertical="bottom" textRotation="0" wrapText="false" indent="0" shrinkToFit="false"/>
      <protection locked="true" hidden="false"/>
    </xf>
    <xf numFmtId="164" fontId="42" fillId="0" borderId="0" xfId="0" applyFont="true" applyBorder="false" applyAlignment="true" applyProtection="false">
      <alignment horizontal="general" vertical="center" textRotation="0" wrapText="false" indent="0" shrinkToFit="false"/>
      <protection locked="true" hidden="false"/>
    </xf>
    <xf numFmtId="170" fontId="4" fillId="0" borderId="0" xfId="0" applyFont="true" applyBorder="false" applyAlignment="true" applyProtection="false">
      <alignment horizontal="center" vertical="bottom" textRotation="0" wrapText="false" indent="0" shrinkToFit="false"/>
      <protection locked="true" hidden="false"/>
    </xf>
    <xf numFmtId="164" fontId="43" fillId="0" borderId="0" xfId="0" applyFont="true" applyBorder="false" applyAlignment="true" applyProtection="false">
      <alignment horizontal="general" vertical="center" textRotation="0" wrapText="false" indent="0" shrinkToFit="false"/>
      <protection locked="true" hidden="false"/>
    </xf>
    <xf numFmtId="164" fontId="35" fillId="0" borderId="0" xfId="0" applyFont="true" applyBorder="false" applyAlignment="false" applyProtection="false">
      <alignment horizontal="general" vertical="bottom" textRotation="0" wrapText="false" indent="0" shrinkToFit="false"/>
      <protection locked="true" hidden="false"/>
    </xf>
    <xf numFmtId="164" fontId="44" fillId="0" borderId="0" xfId="0" applyFont="true" applyBorder="false" applyAlignment="false" applyProtection="false">
      <alignment horizontal="general" vertical="bottom" textRotation="0" wrapText="false" indent="0" shrinkToFit="false"/>
      <protection locked="true" hidden="false"/>
    </xf>
    <xf numFmtId="164" fontId="41" fillId="0" borderId="0" xfId="0" applyFont="true" applyBorder="false" applyAlignment="true" applyProtection="false">
      <alignment horizontal="left"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uro" xfId="20"/>
  </cellStyles>
  <dxfs count="12">
    <dxf>
      <fill>
        <patternFill>
          <bgColor rgb="FFFBE3D6"/>
        </patternFill>
      </fill>
      <border diagonalUp="false" diagonalDown="false">
        <left style="thin"/>
        <right style="thin"/>
        <top style="thin"/>
        <bottom style="thin"/>
        <diagonal/>
      </border>
    </dxf>
    <dxf>
      <font>
        <b val="1"/>
        <i val="0"/>
        <color rgb="00FFFFFF"/>
      </font>
    </dxf>
    <dxf>
      <fill>
        <patternFill>
          <bgColor rgb="FFFBE3D6"/>
        </patternFill>
      </fill>
      <border diagonalUp="false" diagonalDown="false">
        <left style="thin"/>
        <right style="thin"/>
        <top style="thin"/>
        <bottom style="thin"/>
        <diagonal/>
      </border>
    </dxf>
    <dxf>
      <font>
        <color rgb="FFFFFFFF"/>
      </font>
      <fill>
        <patternFill>
          <bgColor rgb="00FFFFFF"/>
        </patternFill>
      </fill>
      <border diagonalUp="false" diagonalDown="false">
        <left/>
        <right/>
        <top/>
        <bottom/>
        <diagonal/>
      </border>
    </dxf>
    <dxf>
      <font>
        <b val="1"/>
        <i val="0"/>
        <color rgb="FF215F9A"/>
      </font>
      <fill>
        <patternFill>
          <bgColor rgb="FFFBE3D6"/>
        </patternFill>
      </fill>
      <border diagonalUp="false" diagonalDown="false">
        <left style="thin"/>
        <right style="thin"/>
        <top style="thin"/>
        <bottom style="thin"/>
        <diagonal/>
      </border>
    </dxf>
    <dxf>
      <font>
        <color rgb="FFFFFFFF"/>
      </font>
    </dxf>
    <dxf>
      <font>
        <color rgb="FFFFFFFF"/>
      </font>
    </dxf>
    <dxf>
      <font>
        <color rgb="FFFFFFFF"/>
      </font>
    </dxf>
    <dxf>
      <font>
        <color rgb="FFFFFFFF"/>
      </font>
    </dxf>
    <dxf>
      <font>
        <color rgb="FFFFFFFF"/>
      </font>
    </dxf>
    <dxf>
      <font>
        <color rgb="FFFFFFFF"/>
      </font>
    </dxf>
    <dxf>
      <font>
        <color rgb="FFFFFFFF"/>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BE3D6"/>
      <rgbColor rgb="FFDCEAF7"/>
      <rgbColor rgb="FF660066"/>
      <rgbColor rgb="FFFF8080"/>
      <rgbColor rgb="FF215F9A"/>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A6CAEC"/>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104760</xdr:colOff>
      <xdr:row>0</xdr:row>
      <xdr:rowOff>200160</xdr:rowOff>
    </xdr:from>
    <xdr:to>
      <xdr:col>14</xdr:col>
      <xdr:colOff>252000</xdr:colOff>
      <xdr:row>1</xdr:row>
      <xdr:rowOff>3960</xdr:rowOff>
    </xdr:to>
    <xdr:pic>
      <xdr:nvPicPr>
        <xdr:cNvPr id="0" name="Immagine 2" descr=""/>
        <xdr:cNvPicPr/>
      </xdr:nvPicPr>
      <xdr:blipFill>
        <a:blip r:embed="rId1"/>
        <a:stretch/>
      </xdr:blipFill>
      <xdr:spPr>
        <a:xfrm>
          <a:off x="640440" y="200160"/>
          <a:ext cx="7678440" cy="78984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U194"/>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E8" activeCellId="0" sqref="E8"/>
    </sheetView>
  </sheetViews>
  <sheetFormatPr defaultColWidth="9.1484375" defaultRowHeight="13.9" zeroHeight="false" outlineLevelRow="0" outlineLevelCol="0"/>
  <cols>
    <col collapsed="false" customWidth="true" hidden="false" outlineLevel="0" max="1" min="1" style="1" width="1.73"/>
    <col collapsed="false" customWidth="true" hidden="false" outlineLevel="0" max="2" min="2" style="2" width="1.8"/>
    <col collapsed="false" customWidth="true" hidden="false" outlineLevel="0" max="3" min="3" style="0" width="4.07"/>
    <col collapsed="false" customWidth="true" hidden="false" outlineLevel="0" max="4" min="4" style="0" width="10.73"/>
    <col collapsed="false" customWidth="true" hidden="false" outlineLevel="0" max="12" min="5" style="0" width="10.6"/>
    <col collapsed="false" customWidth="true" hidden="false" outlineLevel="0" max="16" min="13" style="0" width="5.6"/>
    <col collapsed="false" customWidth="true" hidden="false" outlineLevel="0" max="17" min="17" style="3" width="0.93"/>
    <col collapsed="false" customWidth="true" hidden="false" outlineLevel="0" max="18" min="18" style="0" width="1.8"/>
    <col collapsed="false" customWidth="true" hidden="false" outlineLevel="0" max="19" min="19" style="0" width="16.2"/>
    <col collapsed="false" customWidth="true" hidden="false" outlineLevel="0" max="22" min="20" style="0" width="10.66"/>
  </cols>
  <sheetData>
    <row r="1" s="7" customFormat="true" ht="77.65" hidden="false" customHeight="true" outlineLevel="0" collapsed="false">
      <c r="A1" s="4"/>
      <c r="B1" s="4"/>
      <c r="C1" s="4"/>
      <c r="D1" s="4"/>
      <c r="E1" s="4"/>
      <c r="F1" s="4"/>
      <c r="G1" s="4"/>
      <c r="H1" s="4"/>
      <c r="I1" s="4"/>
      <c r="J1" s="4"/>
      <c r="K1" s="4"/>
      <c r="L1" s="4"/>
      <c r="M1" s="4"/>
      <c r="N1" s="4"/>
      <c r="O1" s="4"/>
      <c r="P1" s="4"/>
      <c r="Q1" s="4"/>
      <c r="R1" s="5"/>
      <c r="S1" s="5"/>
      <c r="T1" s="6" t="s">
        <v>0</v>
      </c>
    </row>
    <row r="2" s="7" customFormat="true" ht="9" hidden="false" customHeight="true" outlineLevel="0" collapsed="false">
      <c r="A2" s="8"/>
      <c r="B2" s="8"/>
      <c r="C2" s="8"/>
      <c r="D2" s="8"/>
      <c r="E2" s="8"/>
      <c r="F2" s="8"/>
      <c r="G2" s="8"/>
      <c r="H2" s="8"/>
      <c r="I2" s="8"/>
      <c r="J2" s="8"/>
      <c r="K2" s="8"/>
      <c r="L2" s="8"/>
      <c r="M2" s="8"/>
      <c r="N2" s="8"/>
      <c r="O2" s="8"/>
      <c r="P2" s="8"/>
      <c r="Q2" s="8"/>
      <c r="R2" s="5"/>
      <c r="S2" s="5"/>
    </row>
    <row r="3" s="7" customFormat="true" ht="20.45" hidden="false" customHeight="true" outlineLevel="0" collapsed="false">
      <c r="A3" s="9" t="s">
        <v>1</v>
      </c>
      <c r="B3" s="9"/>
      <c r="C3" s="9"/>
      <c r="D3" s="9"/>
      <c r="E3" s="9"/>
      <c r="F3" s="9"/>
      <c r="G3" s="9"/>
      <c r="H3" s="9"/>
      <c r="I3" s="9"/>
      <c r="J3" s="9"/>
      <c r="K3" s="9"/>
      <c r="L3" s="9"/>
      <c r="M3" s="9"/>
      <c r="N3" s="9"/>
      <c r="O3" s="9"/>
      <c r="P3" s="9"/>
      <c r="Q3" s="9"/>
      <c r="R3" s="5"/>
      <c r="S3" s="5"/>
    </row>
    <row r="4" s="7" customFormat="true" ht="20.45" hidden="false" customHeight="true" outlineLevel="0" collapsed="false">
      <c r="A4" s="10" t="s">
        <v>2</v>
      </c>
      <c r="B4" s="10"/>
      <c r="C4" s="10"/>
      <c r="D4" s="10"/>
      <c r="E4" s="10"/>
      <c r="F4" s="10"/>
      <c r="G4" s="10"/>
      <c r="H4" s="10"/>
      <c r="I4" s="10"/>
      <c r="J4" s="10"/>
      <c r="K4" s="10"/>
      <c r="L4" s="10"/>
      <c r="M4" s="10"/>
      <c r="N4" s="10"/>
      <c r="O4" s="10"/>
      <c r="P4" s="10"/>
      <c r="Q4" s="10"/>
      <c r="R4" s="11"/>
      <c r="S4" s="11"/>
    </row>
    <row r="5" s="7" customFormat="true" ht="17.65" hidden="false" customHeight="true" outlineLevel="0" collapsed="false">
      <c r="A5" s="12" t="s">
        <v>3</v>
      </c>
      <c r="B5" s="12"/>
      <c r="C5" s="12"/>
      <c r="D5" s="12"/>
      <c r="E5" s="12"/>
      <c r="F5" s="12"/>
      <c r="G5" s="12"/>
      <c r="H5" s="12"/>
      <c r="I5" s="12"/>
      <c r="J5" s="12"/>
      <c r="K5" s="12"/>
      <c r="L5" s="12"/>
      <c r="M5" s="12"/>
      <c r="N5" s="12"/>
      <c r="O5" s="12"/>
      <c r="P5" s="12"/>
      <c r="Q5" s="12"/>
      <c r="R5" s="11"/>
      <c r="S5" s="11"/>
    </row>
    <row r="6" s="7" customFormat="true" ht="9.75" hidden="false" customHeight="true" outlineLevel="0" collapsed="false">
      <c r="A6" s="13"/>
      <c r="B6" s="14"/>
      <c r="C6" s="13"/>
      <c r="D6" s="13"/>
      <c r="E6" s="13"/>
      <c r="F6" s="13"/>
      <c r="G6" s="13"/>
      <c r="H6" s="13"/>
      <c r="I6" s="13"/>
      <c r="J6" s="13"/>
      <c r="K6" s="13"/>
      <c r="L6" s="13"/>
      <c r="M6" s="13"/>
      <c r="N6" s="13"/>
      <c r="O6" s="13"/>
      <c r="P6" s="13"/>
      <c r="Q6" s="15"/>
      <c r="R6" s="16"/>
      <c r="S6" s="16"/>
    </row>
    <row r="7" s="7" customFormat="true" ht="56.75" hidden="false" customHeight="true" outlineLevel="0" collapsed="false">
      <c r="A7" s="17" t="s">
        <v>4</v>
      </c>
      <c r="B7" s="17"/>
      <c r="C7" s="17"/>
      <c r="D7" s="17"/>
      <c r="E7" s="17"/>
      <c r="F7" s="17"/>
      <c r="G7" s="17"/>
      <c r="H7" s="17"/>
      <c r="I7" s="17"/>
      <c r="J7" s="17"/>
      <c r="K7" s="17"/>
      <c r="L7" s="17"/>
      <c r="M7" s="17"/>
      <c r="N7" s="17"/>
      <c r="O7" s="17"/>
      <c r="P7" s="17"/>
      <c r="Q7" s="17"/>
      <c r="R7" s="18"/>
    </row>
    <row r="8" s="19" customFormat="true" ht="39.4" hidden="false" customHeight="true" outlineLevel="0" collapsed="false">
      <c r="B8" s="20"/>
      <c r="C8" s="21" t="str">
        <f aca="false">VLOOKUP(E8,'Istruzioni per la compilazione'!L212:M236,2,FALSE())</f>
        <v>z</v>
      </c>
      <c r="D8" s="21"/>
      <c r="E8" s="22" t="s">
        <v>5</v>
      </c>
      <c r="F8" s="22"/>
      <c r="G8" s="22"/>
      <c r="H8" s="22"/>
      <c r="I8" s="22"/>
      <c r="J8" s="22"/>
      <c r="K8" s="22"/>
      <c r="L8" s="22"/>
      <c r="M8" s="22"/>
      <c r="N8" s="22"/>
      <c r="O8" s="23"/>
      <c r="P8" s="23"/>
      <c r="Q8" s="24"/>
      <c r="R8" s="25"/>
      <c r="S8" s="25"/>
    </row>
    <row r="9" s="19" customFormat="true" ht="33.75" hidden="false" customHeight="true" outlineLevel="0" collapsed="false">
      <c r="A9" s="26"/>
      <c r="B9" s="27"/>
      <c r="C9" s="26"/>
      <c r="D9" s="26"/>
      <c r="E9" s="26"/>
      <c r="F9" s="26"/>
      <c r="G9" s="26"/>
      <c r="H9" s="26"/>
      <c r="I9" s="26"/>
      <c r="J9" s="26"/>
      <c r="K9" s="26"/>
      <c r="L9" s="26"/>
      <c r="M9" s="26"/>
      <c r="N9" s="25"/>
      <c r="O9" s="25"/>
      <c r="P9" s="25"/>
      <c r="Q9" s="25"/>
    </row>
    <row r="10" s="19" customFormat="true" ht="15" hidden="false" customHeight="false" outlineLevel="0" collapsed="false">
      <c r="A10" s="26"/>
      <c r="B10" s="27"/>
      <c r="C10" s="26"/>
      <c r="D10" s="26"/>
      <c r="E10" s="28" t="s">
        <v>6</v>
      </c>
      <c r="F10" s="28"/>
      <c r="G10" s="28"/>
      <c r="H10" s="29" t="s">
        <v>7</v>
      </c>
      <c r="I10" s="29"/>
      <c r="J10" s="29"/>
      <c r="K10" s="26"/>
      <c r="L10" s="26"/>
      <c r="M10" s="26"/>
      <c r="N10" s="25"/>
      <c r="O10" s="25"/>
      <c r="P10" s="25"/>
      <c r="Q10" s="25"/>
    </row>
    <row r="11" s="19" customFormat="true" ht="2.65" hidden="false" customHeight="true" outlineLevel="0" collapsed="false">
      <c r="A11" s="26"/>
      <c r="B11" s="27"/>
      <c r="C11" s="26"/>
      <c r="D11" s="26"/>
      <c r="E11" s="26"/>
      <c r="F11" s="26"/>
      <c r="G11" s="26"/>
      <c r="H11" s="26"/>
      <c r="I11" s="26"/>
      <c r="J11" s="26"/>
      <c r="K11" s="26"/>
      <c r="L11" s="26"/>
      <c r="M11" s="26"/>
      <c r="N11" s="25"/>
      <c r="O11" s="25"/>
      <c r="P11" s="25"/>
      <c r="Q11" s="25"/>
    </row>
    <row r="12" s="19" customFormat="true" ht="25.25" hidden="false" customHeight="true" outlineLevel="0" collapsed="false">
      <c r="B12" s="20"/>
      <c r="D12" s="30" t="str">
        <f aca="false">IF(H10="Comune dell'area","","Soggetto Capofila")</f>
        <v>Soggetto Capofila</v>
      </c>
      <c r="E12" s="30"/>
      <c r="F12" s="31" t="s">
        <v>8</v>
      </c>
      <c r="G12" s="31"/>
      <c r="H12" s="31"/>
      <c r="I12" s="31"/>
      <c r="J12" s="31"/>
      <c r="K12" s="31"/>
      <c r="L12" s="31"/>
      <c r="M12" s="26"/>
      <c r="N12" s="25"/>
      <c r="O12" s="25"/>
      <c r="P12" s="25"/>
      <c r="Q12" s="25"/>
    </row>
    <row r="13" s="7" customFormat="true" ht="2.35" hidden="false" customHeight="true" outlineLevel="0" collapsed="false">
      <c r="A13" s="32"/>
      <c r="B13" s="33"/>
      <c r="C13" s="32"/>
      <c r="D13" s="32"/>
      <c r="E13" s="32"/>
      <c r="F13" s="32"/>
      <c r="G13" s="32"/>
      <c r="H13" s="32"/>
      <c r="I13" s="32"/>
      <c r="J13" s="32"/>
      <c r="K13" s="32"/>
      <c r="L13" s="32"/>
      <c r="M13" s="32"/>
      <c r="N13" s="11"/>
      <c r="O13" s="11"/>
      <c r="P13" s="11"/>
      <c r="Q13" s="11"/>
    </row>
    <row r="14" s="19" customFormat="true" ht="25.25" hidden="false" customHeight="true" outlineLevel="0" collapsed="false">
      <c r="B14" s="20"/>
      <c r="D14" s="34" t="s">
        <v>9</v>
      </c>
      <c r="E14" s="34"/>
      <c r="F14" s="35"/>
      <c r="G14" s="36" t="s">
        <v>10</v>
      </c>
      <c r="H14" s="36"/>
      <c r="I14" s="36"/>
      <c r="J14" s="36"/>
      <c r="K14" s="36"/>
      <c r="L14" s="25"/>
      <c r="M14" s="25"/>
      <c r="N14" s="25"/>
      <c r="O14" s="25"/>
      <c r="P14" s="25"/>
      <c r="Q14" s="25"/>
    </row>
    <row r="15" s="7" customFormat="true" ht="7.5" hidden="false" customHeight="true" outlineLevel="0" collapsed="false">
      <c r="A15" s="37"/>
      <c r="B15" s="37"/>
      <c r="C15" s="37"/>
      <c r="D15" s="37"/>
      <c r="E15" s="37"/>
      <c r="F15" s="37"/>
      <c r="G15" s="37"/>
      <c r="H15" s="37"/>
      <c r="I15" s="37"/>
      <c r="J15" s="37"/>
      <c r="K15" s="37"/>
      <c r="L15" s="32"/>
      <c r="M15" s="32"/>
      <c r="N15" s="11"/>
      <c r="O15" s="11"/>
      <c r="P15" s="11"/>
      <c r="Q15" s="11"/>
      <c r="R15" s="19"/>
      <c r="S15" s="19"/>
      <c r="T15" s="19"/>
    </row>
    <row r="16" s="19" customFormat="true" ht="20.45" hidden="false" customHeight="true" outlineLevel="0" collapsed="false">
      <c r="B16" s="20"/>
      <c r="C16" s="38" t="s">
        <v>11</v>
      </c>
      <c r="D16" s="38"/>
      <c r="E16" s="39" t="s">
        <v>12</v>
      </c>
      <c r="F16" s="39"/>
      <c r="G16" s="39"/>
      <c r="H16" s="39"/>
      <c r="I16" s="39"/>
      <c r="J16" s="39"/>
      <c r="K16" s="39"/>
      <c r="L16" s="39"/>
      <c r="M16" s="39"/>
      <c r="N16" s="39"/>
      <c r="O16" s="25"/>
      <c r="P16" s="25"/>
      <c r="Q16" s="25"/>
    </row>
    <row r="17" s="7" customFormat="true" ht="7.5" hidden="false" customHeight="true" outlineLevel="0" collapsed="false">
      <c r="A17" s="37"/>
      <c r="B17" s="37"/>
      <c r="C17" s="37"/>
      <c r="D17" s="37"/>
      <c r="E17" s="37"/>
      <c r="F17" s="37"/>
      <c r="G17" s="37"/>
      <c r="H17" s="37"/>
      <c r="I17" s="37"/>
      <c r="J17" s="37"/>
      <c r="K17" s="37"/>
      <c r="L17" s="32"/>
      <c r="M17" s="32"/>
      <c r="N17" s="11"/>
      <c r="O17" s="11"/>
      <c r="P17" s="11"/>
      <c r="Q17" s="11"/>
    </row>
    <row r="18" s="19" customFormat="true" ht="20.45" hidden="false" customHeight="true" outlineLevel="0" collapsed="false">
      <c r="B18" s="20"/>
      <c r="C18" s="40" t="s">
        <v>13</v>
      </c>
      <c r="D18" s="40"/>
      <c r="E18" s="39" t="s">
        <v>14</v>
      </c>
      <c r="F18" s="39"/>
      <c r="G18" s="39"/>
      <c r="H18" s="39"/>
      <c r="I18" s="39"/>
      <c r="J18" s="39"/>
      <c r="K18" s="39"/>
      <c r="L18" s="39"/>
      <c r="M18" s="39"/>
      <c r="N18" s="39"/>
    </row>
    <row r="19" s="7" customFormat="true" ht="17.65" hidden="false" customHeight="true" outlineLevel="0" collapsed="false">
      <c r="A19" s="37"/>
      <c r="B19" s="37"/>
      <c r="C19" s="37"/>
      <c r="D19" s="37"/>
      <c r="E19" s="37"/>
      <c r="F19" s="37"/>
      <c r="G19" s="37"/>
      <c r="H19" s="37"/>
      <c r="I19" s="37"/>
      <c r="J19" s="37"/>
      <c r="K19" s="37"/>
      <c r="L19" s="32"/>
      <c r="M19" s="32"/>
      <c r="N19" s="11"/>
      <c r="O19" s="11"/>
      <c r="P19" s="11"/>
      <c r="Q19" s="11"/>
    </row>
    <row r="20" s="7" customFormat="true" ht="15" hidden="false" customHeight="false" outlineLevel="0" collapsed="false">
      <c r="A20" s="32"/>
      <c r="B20" s="33"/>
      <c r="C20" s="32"/>
      <c r="D20" s="32"/>
      <c r="E20" s="32"/>
      <c r="F20" s="32"/>
      <c r="G20" s="32"/>
      <c r="H20" s="32"/>
      <c r="I20" s="32"/>
      <c r="J20" s="32"/>
      <c r="K20" s="32"/>
      <c r="L20" s="32"/>
      <c r="M20" s="32"/>
      <c r="N20" s="11"/>
      <c r="O20" s="11"/>
      <c r="P20" s="11"/>
      <c r="Q20" s="11"/>
    </row>
    <row r="21" s="19" customFormat="true" ht="33" hidden="false" customHeight="true" outlineLevel="0" collapsed="false">
      <c r="B21" s="41" t="s">
        <v>15</v>
      </c>
      <c r="C21" s="41"/>
      <c r="D21" s="41" t="s">
        <v>16</v>
      </c>
      <c r="E21" s="41" t="s">
        <v>17</v>
      </c>
      <c r="F21" s="41"/>
      <c r="G21" s="41"/>
      <c r="H21" s="41" t="s">
        <v>18</v>
      </c>
      <c r="I21" s="41"/>
      <c r="J21" s="41"/>
      <c r="K21" s="41" t="s">
        <v>19</v>
      </c>
      <c r="L21" s="41"/>
      <c r="M21" s="41"/>
      <c r="N21" s="41"/>
      <c r="O21" s="42" t="s">
        <v>20</v>
      </c>
      <c r="P21" s="42"/>
      <c r="Q21" s="43"/>
    </row>
    <row r="22" s="44" customFormat="true" ht="33" hidden="false" customHeight="true" outlineLevel="0" collapsed="false">
      <c r="B22" s="45" t="s">
        <v>21</v>
      </c>
      <c r="C22" s="45"/>
      <c r="D22" s="46" t="n">
        <f aca="false">COUNTIF($P$49:$P$844,B22)</f>
        <v>0</v>
      </c>
      <c r="E22" s="45" t="n">
        <f aca="false">SUMIF($A$49:$P$844,$B22,G$49:G$844)</f>
        <v>0</v>
      </c>
      <c r="F22" s="45"/>
      <c r="G22" s="45"/>
      <c r="H22" s="45" t="n">
        <f aca="false">SUMIF($A$49:$N$844,$B22,I$49:I$844)</f>
        <v>0</v>
      </c>
      <c r="I22" s="45"/>
      <c r="J22" s="45"/>
      <c r="K22" s="45" t="n">
        <f aca="false">SUMIF($A$49:$B$844,$B22,K$49:K$844)</f>
        <v>0</v>
      </c>
      <c r="L22" s="45"/>
      <c r="M22" s="45"/>
      <c r="N22" s="45"/>
      <c r="O22" s="47" t="n">
        <f aca="false">IFERROR(+K22/H22,0)</f>
        <v>0</v>
      </c>
      <c r="P22" s="47"/>
      <c r="Q22" s="48"/>
    </row>
    <row r="23" s="44" customFormat="true" ht="33" hidden="false" customHeight="true" outlineLevel="0" collapsed="false">
      <c r="B23" s="45" t="s">
        <v>22</v>
      </c>
      <c r="C23" s="45"/>
      <c r="D23" s="46" t="n">
        <f aca="false">COUNTIF($P$49:$P$844,B23)</f>
        <v>0</v>
      </c>
      <c r="E23" s="45" t="n">
        <f aca="false">SUMIF($A$49:$P$844,$B23,G$49:G$844)</f>
        <v>0</v>
      </c>
      <c r="F23" s="45"/>
      <c r="G23" s="45"/>
      <c r="H23" s="45" t="n">
        <f aca="false">SUMIF($B$49:$B$844,$B23,G$84:G$844)</f>
        <v>0</v>
      </c>
      <c r="I23" s="45"/>
      <c r="J23" s="45"/>
      <c r="K23" s="45" t="n">
        <f aca="false">SUMIF($B$49:$B$844,$B23,H$49:H$844)</f>
        <v>0</v>
      </c>
      <c r="L23" s="45"/>
      <c r="M23" s="45"/>
      <c r="N23" s="45"/>
      <c r="O23" s="47" t="n">
        <f aca="false">IFERROR(+K23/H23,0)</f>
        <v>0</v>
      </c>
      <c r="P23" s="47"/>
      <c r="Q23" s="48"/>
    </row>
    <row r="24" s="44" customFormat="true" ht="33" hidden="false" customHeight="true" outlineLevel="0" collapsed="false">
      <c r="B24" s="45" t="s">
        <v>23</v>
      </c>
      <c r="C24" s="45"/>
      <c r="D24" s="46" t="n">
        <f aca="false">COUNTIF($P$49:$P$844,B24)</f>
        <v>0</v>
      </c>
      <c r="E24" s="45" t="n">
        <f aca="false">SUMIF($A$49:$P$844,$B24,G$49:G$844)</f>
        <v>0</v>
      </c>
      <c r="F24" s="45"/>
      <c r="G24" s="45"/>
      <c r="H24" s="45" t="n">
        <f aca="false">SUMIF($B$49:$B$844,$B24,G$84:G$844)</f>
        <v>0</v>
      </c>
      <c r="I24" s="45"/>
      <c r="J24" s="45"/>
      <c r="K24" s="45" t="n">
        <f aca="false">SUMIF($B$49:$B$844,$B24,H$49:H$844)</f>
        <v>0</v>
      </c>
      <c r="L24" s="45"/>
      <c r="M24" s="45"/>
      <c r="N24" s="45"/>
      <c r="O24" s="47" t="n">
        <f aca="false">IFERROR(+K24/H24,0)</f>
        <v>0</v>
      </c>
      <c r="P24" s="47"/>
      <c r="Q24" s="48"/>
    </row>
    <row r="25" s="19" customFormat="true" ht="33" hidden="false" customHeight="true" outlineLevel="0" collapsed="false">
      <c r="B25" s="41" t="s">
        <v>24</v>
      </c>
      <c r="C25" s="41"/>
      <c r="D25" s="49" t="n">
        <f aca="false">SUM(D22:D24)</f>
        <v>0</v>
      </c>
      <c r="E25" s="50" t="n">
        <f aca="false">SUM(E22:G24)</f>
        <v>0</v>
      </c>
      <c r="F25" s="50"/>
      <c r="G25" s="50"/>
      <c r="H25" s="51" t="n">
        <f aca="false">SUM(H22:J24)</f>
        <v>0</v>
      </c>
      <c r="I25" s="51"/>
      <c r="J25" s="51"/>
      <c r="K25" s="50" t="n">
        <f aca="false">SUM(K22:N24)</f>
        <v>0</v>
      </c>
      <c r="L25" s="50"/>
      <c r="M25" s="50"/>
      <c r="N25" s="50"/>
      <c r="O25" s="52" t="n">
        <f aca="false">IFERROR(+K25/H25,0)</f>
        <v>0</v>
      </c>
      <c r="P25" s="52"/>
      <c r="Q25" s="53"/>
    </row>
    <row r="26" s="7" customFormat="true" ht="15" hidden="false" customHeight="false" outlineLevel="0" collapsed="false">
      <c r="A26" s="32"/>
      <c r="B26" s="54" t="s">
        <v>25</v>
      </c>
      <c r="C26" s="54"/>
      <c r="D26" s="54"/>
      <c r="E26" s="54"/>
      <c r="F26" s="54"/>
      <c r="G26" s="54"/>
      <c r="H26" s="54"/>
      <c r="I26" s="54"/>
      <c r="J26" s="54"/>
      <c r="K26" s="54"/>
      <c r="L26" s="54"/>
      <c r="M26" s="54"/>
      <c r="N26" s="54"/>
      <c r="O26" s="54"/>
      <c r="P26" s="55"/>
      <c r="Q26" s="11"/>
    </row>
    <row r="27" s="7" customFormat="true" ht="15" hidden="false" customHeight="false" outlineLevel="0" collapsed="false">
      <c r="A27" s="32"/>
      <c r="B27" s="33"/>
      <c r="C27" s="32"/>
      <c r="D27" s="56"/>
      <c r="E27" s="56"/>
      <c r="F27" s="56"/>
      <c r="G27" s="56"/>
      <c r="H27" s="56"/>
      <c r="I27" s="56"/>
      <c r="J27" s="56"/>
      <c r="K27" s="56"/>
      <c r="L27" s="56"/>
      <c r="M27" s="56"/>
      <c r="N27" s="56"/>
      <c r="O27" s="11"/>
      <c r="P27" s="11"/>
      <c r="Q27" s="11"/>
    </row>
    <row r="28" customFormat="false" ht="14.25" hidden="false" customHeight="true" outlineLevel="0" collapsed="false">
      <c r="B28" s="57"/>
      <c r="C28" s="58"/>
      <c r="D28" s="58"/>
      <c r="E28" s="58"/>
      <c r="F28" s="58"/>
      <c r="G28" s="58"/>
      <c r="H28" s="58"/>
      <c r="I28" s="58"/>
      <c r="J28" s="59" t="str">
        <f aca="false">+$E$8</f>
        <v>Selezionare l'Area territoriale</v>
      </c>
      <c r="K28" s="59"/>
      <c r="L28" s="59"/>
      <c r="M28" s="59"/>
      <c r="N28" s="59"/>
      <c r="O28" s="59"/>
      <c r="P28" s="59"/>
    </row>
    <row r="29" customFormat="false" ht="14.25" hidden="false" customHeight="true" outlineLevel="0" collapsed="false">
      <c r="B29" s="57"/>
      <c r="C29" s="58"/>
      <c r="D29" s="58"/>
      <c r="E29" s="58"/>
      <c r="F29" s="58"/>
      <c r="G29" s="58"/>
      <c r="H29" s="58"/>
      <c r="I29" s="58"/>
      <c r="J29" s="58"/>
      <c r="K29" s="58"/>
      <c r="L29" s="58"/>
      <c r="M29" s="58"/>
      <c r="N29" s="58"/>
      <c r="O29" s="58"/>
      <c r="P29" s="58"/>
    </row>
    <row r="30" customFormat="false" ht="12" hidden="false" customHeight="true" outlineLevel="0" collapsed="false">
      <c r="B30" s="60" t="s">
        <v>26</v>
      </c>
      <c r="C30" s="60"/>
      <c r="D30" s="60"/>
      <c r="E30" s="60"/>
      <c r="F30" s="60"/>
      <c r="G30" s="60"/>
      <c r="H30" s="60"/>
      <c r="I30" s="60"/>
      <c r="J30" s="60"/>
      <c r="K30" s="60"/>
      <c r="L30" s="60"/>
      <c r="M30" s="60"/>
      <c r="N30" s="60"/>
      <c r="O30" s="60"/>
      <c r="P30" s="58"/>
    </row>
    <row r="31" customFormat="false" ht="400.05" hidden="false" customHeight="true" outlineLevel="0" collapsed="false">
      <c r="B31" s="61" t="s">
        <v>27</v>
      </c>
      <c r="C31" s="61"/>
      <c r="D31" s="61"/>
      <c r="E31" s="61"/>
      <c r="F31" s="61"/>
      <c r="G31" s="61"/>
      <c r="H31" s="61"/>
      <c r="I31" s="61"/>
      <c r="J31" s="61"/>
      <c r="K31" s="61"/>
      <c r="L31" s="61"/>
      <c r="M31" s="61"/>
      <c r="N31" s="61"/>
      <c r="O31" s="61"/>
      <c r="P31" s="61"/>
    </row>
    <row r="32" s="7" customFormat="true" ht="15" hidden="false" customHeight="false" outlineLevel="0" collapsed="false">
      <c r="A32" s="32"/>
      <c r="B32" s="33"/>
      <c r="C32" s="32"/>
      <c r="D32" s="32"/>
      <c r="E32" s="32"/>
      <c r="F32" s="32"/>
      <c r="G32" s="32"/>
      <c r="H32" s="32"/>
      <c r="I32" s="32"/>
      <c r="J32" s="32"/>
      <c r="K32" s="32"/>
      <c r="L32" s="32"/>
      <c r="M32" s="32"/>
      <c r="N32" s="11"/>
      <c r="O32" s="11"/>
      <c r="P32" s="11"/>
      <c r="Q32" s="11"/>
    </row>
    <row r="33" customFormat="false" ht="12" hidden="false" customHeight="true" outlineLevel="0" collapsed="false">
      <c r="B33" s="60" t="s">
        <v>28</v>
      </c>
      <c r="C33" s="60"/>
      <c r="D33" s="60"/>
      <c r="E33" s="60"/>
      <c r="F33" s="60"/>
      <c r="G33" s="60"/>
      <c r="H33" s="60"/>
      <c r="I33" s="60"/>
      <c r="J33" s="60"/>
      <c r="K33" s="60"/>
      <c r="L33" s="60"/>
      <c r="M33" s="60"/>
      <c r="N33" s="60"/>
      <c r="O33" s="60"/>
      <c r="P33" s="58"/>
    </row>
    <row r="34" customFormat="false" ht="400.05" hidden="false" customHeight="true" outlineLevel="0" collapsed="false">
      <c r="B34" s="61" t="s">
        <v>27</v>
      </c>
      <c r="C34" s="61"/>
      <c r="D34" s="61"/>
      <c r="E34" s="61"/>
      <c r="F34" s="61"/>
      <c r="G34" s="61"/>
      <c r="H34" s="61"/>
      <c r="I34" s="61"/>
      <c r="J34" s="61"/>
      <c r="K34" s="61"/>
      <c r="L34" s="61"/>
      <c r="M34" s="61"/>
      <c r="N34" s="61"/>
      <c r="O34" s="61"/>
      <c r="P34" s="61"/>
    </row>
    <row r="35" customFormat="false" ht="12" hidden="false" customHeight="true" outlineLevel="0" collapsed="false">
      <c r="B35" s="60"/>
      <c r="C35" s="60"/>
      <c r="D35" s="60"/>
      <c r="E35" s="60"/>
      <c r="F35" s="60"/>
      <c r="G35" s="60"/>
      <c r="H35" s="60"/>
      <c r="I35" s="60"/>
      <c r="J35" s="60"/>
      <c r="K35" s="60"/>
      <c r="L35" s="60"/>
      <c r="M35" s="60"/>
      <c r="N35" s="60"/>
      <c r="O35" s="60"/>
      <c r="P35" s="58"/>
    </row>
    <row r="36" customFormat="false" ht="14.25" hidden="false" customHeight="true" outlineLevel="0" collapsed="false">
      <c r="B36" s="57"/>
      <c r="C36" s="58"/>
      <c r="D36" s="58"/>
      <c r="E36" s="58"/>
      <c r="F36" s="58"/>
      <c r="G36" s="58"/>
      <c r="H36" s="58"/>
      <c r="I36" s="58"/>
      <c r="J36" s="59" t="str">
        <f aca="false">+$E$8</f>
        <v>Selezionare l'Area territoriale</v>
      </c>
      <c r="K36" s="59"/>
      <c r="L36" s="59"/>
      <c r="M36" s="59"/>
      <c r="N36" s="59"/>
      <c r="O36" s="59"/>
      <c r="P36" s="59"/>
    </row>
    <row r="37" customFormat="false" ht="14.25" hidden="false" customHeight="true" outlineLevel="0" collapsed="false">
      <c r="B37" s="57"/>
      <c r="C37" s="58"/>
      <c r="D37" s="58"/>
      <c r="E37" s="58"/>
      <c r="F37" s="58"/>
      <c r="G37" s="58"/>
      <c r="H37" s="58"/>
      <c r="I37" s="58"/>
      <c r="J37" s="58"/>
      <c r="K37" s="58"/>
      <c r="L37" s="58"/>
      <c r="M37" s="58"/>
      <c r="N37" s="58"/>
      <c r="O37" s="58"/>
      <c r="P37" s="58"/>
    </row>
    <row r="38" customFormat="false" ht="12" hidden="false" customHeight="true" outlineLevel="0" collapsed="false">
      <c r="B38" s="60" t="s">
        <v>29</v>
      </c>
      <c r="C38" s="60"/>
      <c r="D38" s="60"/>
      <c r="E38" s="60"/>
      <c r="F38" s="60"/>
      <c r="G38" s="60"/>
      <c r="H38" s="60"/>
      <c r="I38" s="60"/>
      <c r="J38" s="60"/>
      <c r="K38" s="60"/>
      <c r="L38" s="60"/>
      <c r="M38" s="60"/>
      <c r="N38" s="60"/>
      <c r="O38" s="60"/>
      <c r="P38" s="58"/>
    </row>
    <row r="39" customFormat="false" ht="400.05" hidden="false" customHeight="true" outlineLevel="0" collapsed="false">
      <c r="B39" s="61" t="s">
        <v>27</v>
      </c>
      <c r="C39" s="61"/>
      <c r="D39" s="61"/>
      <c r="E39" s="61"/>
      <c r="F39" s="61"/>
      <c r="G39" s="61"/>
      <c r="H39" s="61"/>
      <c r="I39" s="61"/>
      <c r="J39" s="61"/>
      <c r="K39" s="61"/>
      <c r="L39" s="61"/>
      <c r="M39" s="61"/>
      <c r="N39" s="61"/>
      <c r="O39" s="61"/>
      <c r="P39" s="61"/>
    </row>
    <row r="40" customFormat="false" ht="12" hidden="false" customHeight="true" outlineLevel="0" collapsed="false">
      <c r="B40" s="62"/>
      <c r="C40" s="62"/>
      <c r="D40" s="62"/>
      <c r="E40" s="62"/>
      <c r="F40" s="62"/>
      <c r="G40" s="62"/>
      <c r="H40" s="62"/>
      <c r="I40" s="62"/>
      <c r="J40" s="62"/>
      <c r="K40" s="62"/>
      <c r="L40" s="62"/>
      <c r="M40" s="62"/>
      <c r="N40" s="62"/>
      <c r="O40" s="62"/>
      <c r="P40" s="63"/>
    </row>
    <row r="41" customFormat="false" ht="12" hidden="false" customHeight="true" outlineLevel="0" collapsed="false">
      <c r="B41" s="60" t="s">
        <v>30</v>
      </c>
      <c r="C41" s="60"/>
      <c r="D41" s="60"/>
      <c r="E41" s="60"/>
      <c r="F41" s="60"/>
      <c r="G41" s="60"/>
      <c r="H41" s="60"/>
      <c r="I41" s="60"/>
      <c r="J41" s="60"/>
      <c r="K41" s="60"/>
      <c r="L41" s="60"/>
      <c r="M41" s="60"/>
      <c r="N41" s="60"/>
      <c r="O41" s="60"/>
      <c r="P41" s="58"/>
    </row>
    <row r="42" customFormat="false" ht="400.05" hidden="false" customHeight="true" outlineLevel="0" collapsed="false">
      <c r="B42" s="61" t="s">
        <v>27</v>
      </c>
      <c r="C42" s="61"/>
      <c r="D42" s="61"/>
      <c r="E42" s="61"/>
      <c r="F42" s="61"/>
      <c r="G42" s="61"/>
      <c r="H42" s="61"/>
      <c r="I42" s="61"/>
      <c r="J42" s="61"/>
      <c r="K42" s="61"/>
      <c r="L42" s="61"/>
      <c r="M42" s="61"/>
      <c r="N42" s="61"/>
      <c r="O42" s="61"/>
      <c r="P42" s="61"/>
    </row>
    <row r="43" s="7" customFormat="true" ht="17.65" hidden="false" customHeight="true" outlineLevel="0" collapsed="false">
      <c r="A43" s="37"/>
      <c r="B43" s="37"/>
      <c r="C43" s="37"/>
      <c r="D43" s="37"/>
      <c r="E43" s="37"/>
      <c r="F43" s="37"/>
      <c r="G43" s="37"/>
      <c r="H43" s="37"/>
      <c r="I43" s="37"/>
      <c r="J43" s="37"/>
      <c r="K43" s="37"/>
      <c r="L43" s="37"/>
      <c r="M43" s="37"/>
      <c r="N43" s="37"/>
      <c r="O43" s="37"/>
      <c r="P43" s="37"/>
      <c r="Q43" s="37"/>
      <c r="R43" s="11"/>
      <c r="S43" s="11"/>
    </row>
    <row r="44" customFormat="false" ht="14.25" hidden="false" customHeight="true" outlineLevel="0" collapsed="false">
      <c r="B44" s="57"/>
      <c r="C44" s="58"/>
      <c r="D44" s="58"/>
      <c r="E44" s="58"/>
      <c r="F44" s="58"/>
      <c r="G44" s="58"/>
      <c r="H44" s="58"/>
      <c r="I44" s="58"/>
      <c r="J44" s="59" t="str">
        <f aca="false">+$E$8</f>
        <v>Selezionare l'Area territoriale</v>
      </c>
      <c r="K44" s="59"/>
      <c r="L44" s="59"/>
      <c r="M44" s="59"/>
      <c r="N44" s="59"/>
      <c r="O44" s="59"/>
      <c r="P44" s="59"/>
    </row>
    <row r="45" customFormat="false" ht="14.25" hidden="false" customHeight="true" outlineLevel="0" collapsed="false">
      <c r="B45" s="57"/>
      <c r="C45" s="58"/>
      <c r="D45" s="58"/>
      <c r="E45" s="58"/>
      <c r="F45" s="58"/>
      <c r="G45" s="58"/>
      <c r="H45" s="58"/>
      <c r="I45" s="58"/>
      <c r="J45" s="58"/>
      <c r="K45" s="58"/>
      <c r="L45" s="58"/>
      <c r="M45" s="58"/>
      <c r="N45" s="58"/>
      <c r="O45" s="58"/>
      <c r="P45" s="58"/>
    </row>
    <row r="46" customFormat="false" ht="13.9" hidden="false" customHeight="false" outlineLevel="0" collapsed="false">
      <c r="B46" s="64"/>
      <c r="C46" s="65"/>
      <c r="D46" s="65"/>
      <c r="E46" s="65"/>
      <c r="F46" s="65"/>
      <c r="G46" s="65"/>
      <c r="H46" s="66" t="s">
        <v>31</v>
      </c>
      <c r="I46" s="66"/>
      <c r="J46" s="66"/>
      <c r="K46" s="67"/>
      <c r="L46" s="67"/>
      <c r="M46" s="67"/>
      <c r="N46" s="67"/>
      <c r="O46" s="67"/>
      <c r="P46" s="67"/>
      <c r="Q46" s="67"/>
      <c r="S46" s="68"/>
    </row>
    <row r="47" customFormat="false" ht="14.65" hidden="false" customHeight="true" outlineLevel="0" collapsed="false">
      <c r="A47" s="69"/>
      <c r="B47" s="69"/>
      <c r="C47" s="69"/>
      <c r="D47" s="69"/>
      <c r="E47" s="69"/>
      <c r="F47" s="69"/>
      <c r="G47" s="69"/>
      <c r="H47" s="69"/>
      <c r="I47" s="69"/>
      <c r="J47" s="69"/>
      <c r="K47" s="69"/>
      <c r="L47" s="69"/>
      <c r="M47" s="69"/>
      <c r="N47" s="69"/>
      <c r="O47" s="69"/>
      <c r="P47" s="69"/>
      <c r="Q47" s="69"/>
    </row>
    <row r="48" s="77" customFormat="true" ht="25.9" hidden="false" customHeight="true" outlineLevel="0" collapsed="false">
      <c r="A48" s="70"/>
      <c r="B48" s="71"/>
      <c r="C48" s="72" t="s">
        <v>32</v>
      </c>
      <c r="D48" s="72"/>
      <c r="E48" s="72"/>
      <c r="F48" s="73" t="s">
        <v>33</v>
      </c>
      <c r="G48" s="74" t="s">
        <v>17</v>
      </c>
      <c r="H48" s="74"/>
      <c r="I48" s="74" t="s">
        <v>34</v>
      </c>
      <c r="J48" s="74"/>
      <c r="K48" s="74" t="s">
        <v>35</v>
      </c>
      <c r="L48" s="74"/>
      <c r="M48" s="73" t="s">
        <v>36</v>
      </c>
      <c r="N48" s="75" t="s">
        <v>37</v>
      </c>
      <c r="O48" s="75"/>
      <c r="P48" s="76" t="s">
        <v>15</v>
      </c>
      <c r="Q48" s="70"/>
      <c r="R48" s="70"/>
    </row>
    <row r="49" s="19" customFormat="true" ht="23" hidden="false" customHeight="true" outlineLevel="0" collapsed="false">
      <c r="A49" s="78" t="n">
        <f aca="false">+P49</f>
        <v>0</v>
      </c>
      <c r="B49" s="79" t="n">
        <v>1</v>
      </c>
      <c r="C49" s="80"/>
      <c r="D49" s="80"/>
      <c r="E49" s="80"/>
      <c r="F49" s="81"/>
      <c r="G49" s="80" t="n">
        <v>0</v>
      </c>
      <c r="H49" s="80"/>
      <c r="I49" s="80" t="n">
        <v>0</v>
      </c>
      <c r="J49" s="80"/>
      <c r="K49" s="82" t="n">
        <f aca="false">+G49-I49</f>
        <v>0</v>
      </c>
      <c r="L49" s="82"/>
      <c r="M49" s="83" t="str">
        <f aca="false">IFERROR(+K49/I49,"%")</f>
        <v>%</v>
      </c>
      <c r="N49" s="84"/>
      <c r="O49" s="84"/>
      <c r="P49" s="81"/>
      <c r="Q49" s="85"/>
      <c r="R49" s="86" t="str">
        <f aca="false">IFERROR(VLOOKUP(C49,'Istruzioni per la compilazione'!$B$200:$C$1005,2,FALSE()),"z")</f>
        <v>z</v>
      </c>
      <c r="S49" s="87" t="s">
        <v>38</v>
      </c>
      <c r="T49" s="88" t="str">
        <f aca="false">IF(I49&gt;500000,"Contributo massimo 500.000€ - correggere",IF(I49&lt;50000,"contributo minimo 50.000€ - correggere",""))</f>
        <v>contributo minimo 50.000€ - correggere</v>
      </c>
      <c r="U49" s="88"/>
    </row>
    <row r="50" s="19" customFormat="true" ht="23" hidden="false" customHeight="true" outlineLevel="0" collapsed="false">
      <c r="A50" s="78" t="n">
        <f aca="false">+P50</f>
        <v>0</v>
      </c>
      <c r="B50" s="79" t="n">
        <v>2</v>
      </c>
      <c r="C50" s="80"/>
      <c r="D50" s="80"/>
      <c r="E50" s="80"/>
      <c r="F50" s="81"/>
      <c r="G50" s="80" t="n">
        <v>0</v>
      </c>
      <c r="H50" s="80"/>
      <c r="I50" s="80" t="n">
        <v>0</v>
      </c>
      <c r="J50" s="80"/>
      <c r="K50" s="82" t="n">
        <f aca="false">+G50-I50</f>
        <v>0</v>
      </c>
      <c r="L50" s="82"/>
      <c r="M50" s="83" t="str">
        <f aca="false">IFERROR(+K50/I50,"%")</f>
        <v>%</v>
      </c>
      <c r="N50" s="84"/>
      <c r="O50" s="84"/>
      <c r="P50" s="81"/>
      <c r="Q50" s="85"/>
      <c r="R50" s="86" t="str">
        <f aca="false">IFERROR(VLOOKUP(C50,'Istruzioni per la compilazione'!$B$200:$C$1005,2,FALSE()),"z")</f>
        <v>z</v>
      </c>
      <c r="S50" s="87" t="s">
        <v>38</v>
      </c>
      <c r="T50" s="88" t="str">
        <f aca="false">IF(I50&gt;500000,"Contributo massimo 500.000€ - correggere",IF(I50&lt;50000,"contributo minimo 50.000€ - correggere",""))</f>
        <v>contributo minimo 50.000€ - correggere</v>
      </c>
      <c r="U50" s="88"/>
    </row>
    <row r="51" s="19" customFormat="true" ht="23" hidden="false" customHeight="true" outlineLevel="0" collapsed="false">
      <c r="A51" s="78" t="n">
        <f aca="false">+P51</f>
        <v>0</v>
      </c>
      <c r="B51" s="79" t="n">
        <v>3</v>
      </c>
      <c r="C51" s="80"/>
      <c r="D51" s="80"/>
      <c r="E51" s="80"/>
      <c r="F51" s="81"/>
      <c r="G51" s="80" t="n">
        <v>0</v>
      </c>
      <c r="H51" s="80"/>
      <c r="I51" s="80" t="n">
        <v>0</v>
      </c>
      <c r="J51" s="80"/>
      <c r="K51" s="82" t="n">
        <f aca="false">+G51-I51</f>
        <v>0</v>
      </c>
      <c r="L51" s="82"/>
      <c r="M51" s="83" t="str">
        <f aca="false">IFERROR(+K51/I51,"%")</f>
        <v>%</v>
      </c>
      <c r="N51" s="84"/>
      <c r="O51" s="84"/>
      <c r="P51" s="81"/>
      <c r="Q51" s="85"/>
      <c r="R51" s="86" t="str">
        <f aca="false">IFERROR(VLOOKUP(C51,'Istruzioni per la compilazione'!$B$200:$C$1005,2,FALSE()),"z")</f>
        <v>z</v>
      </c>
      <c r="S51" s="87" t="s">
        <v>38</v>
      </c>
      <c r="T51" s="88" t="str">
        <f aca="false">IF(I51&gt;500000,"Contributo massimo 500.000€ - correggere",IF(I51&lt;50000,"contributo minimo 50.000€ - correggere",""))</f>
        <v>contributo minimo 50.000€ - correggere</v>
      </c>
      <c r="U51" s="88"/>
    </row>
    <row r="52" s="19" customFormat="true" ht="23" hidden="false" customHeight="true" outlineLevel="0" collapsed="false">
      <c r="A52" s="78" t="n">
        <f aca="false">+P52</f>
        <v>0</v>
      </c>
      <c r="B52" s="79" t="n">
        <v>4</v>
      </c>
      <c r="C52" s="80"/>
      <c r="D52" s="80"/>
      <c r="E52" s="80"/>
      <c r="F52" s="81"/>
      <c r="G52" s="80" t="n">
        <v>0</v>
      </c>
      <c r="H52" s="80"/>
      <c r="I52" s="80" t="n">
        <v>0</v>
      </c>
      <c r="J52" s="80"/>
      <c r="K52" s="82" t="n">
        <f aca="false">+G52-I52</f>
        <v>0</v>
      </c>
      <c r="L52" s="82"/>
      <c r="M52" s="83" t="str">
        <f aca="false">IFERROR(+K52/I52,"%")</f>
        <v>%</v>
      </c>
      <c r="N52" s="84"/>
      <c r="O52" s="84"/>
      <c r="P52" s="81"/>
      <c r="Q52" s="85"/>
      <c r="R52" s="86" t="str">
        <f aca="false">IFERROR(VLOOKUP(C52,'Istruzioni per la compilazione'!$B$200:$C$1005,2,FALSE()),"z")</f>
        <v>z</v>
      </c>
      <c r="S52" s="87" t="s">
        <v>38</v>
      </c>
      <c r="T52" s="88" t="str">
        <f aca="false">IF(I52&gt;500000,"Contributo massimo 500.000€ - correggere",IF(I52&lt;50000,"contributo minimo 50.000€ - correggere",""))</f>
        <v>contributo minimo 50.000€ - correggere</v>
      </c>
      <c r="U52" s="88"/>
    </row>
    <row r="53" s="19" customFormat="true" ht="23" hidden="false" customHeight="true" outlineLevel="0" collapsed="false">
      <c r="A53" s="78" t="n">
        <f aca="false">+P53</f>
        <v>0</v>
      </c>
      <c r="B53" s="79" t="n">
        <v>5</v>
      </c>
      <c r="C53" s="80"/>
      <c r="D53" s="80"/>
      <c r="E53" s="80"/>
      <c r="F53" s="81"/>
      <c r="G53" s="80" t="n">
        <v>0</v>
      </c>
      <c r="H53" s="80"/>
      <c r="I53" s="80" t="n">
        <v>0</v>
      </c>
      <c r="J53" s="80"/>
      <c r="K53" s="82" t="n">
        <f aca="false">+G53-I53</f>
        <v>0</v>
      </c>
      <c r="L53" s="82"/>
      <c r="M53" s="83" t="str">
        <f aca="false">IFERROR(+K53/I53,"%")</f>
        <v>%</v>
      </c>
      <c r="N53" s="84"/>
      <c r="O53" s="84"/>
      <c r="P53" s="81"/>
      <c r="Q53" s="85"/>
      <c r="R53" s="86" t="str">
        <f aca="false">IFERROR(VLOOKUP(C53,'Istruzioni per la compilazione'!$B$200:$C$1005,2,FALSE()),"z")</f>
        <v>z</v>
      </c>
      <c r="S53" s="87" t="s">
        <v>38</v>
      </c>
      <c r="T53" s="88" t="str">
        <f aca="false">IF(I53&gt;500000,"Contributo massimo 500.000€ - correggere",IF(I53&lt;50000,"contributo minimo 50.000€ - correggere",""))</f>
        <v>contributo minimo 50.000€ - correggere</v>
      </c>
      <c r="U53" s="88"/>
    </row>
    <row r="54" s="19" customFormat="true" ht="23" hidden="false" customHeight="true" outlineLevel="0" collapsed="false">
      <c r="A54" s="78" t="n">
        <f aca="false">+P54</f>
        <v>0</v>
      </c>
      <c r="B54" s="79" t="n">
        <v>6</v>
      </c>
      <c r="C54" s="80"/>
      <c r="D54" s="80"/>
      <c r="E54" s="80"/>
      <c r="F54" s="81"/>
      <c r="G54" s="80" t="n">
        <v>0</v>
      </c>
      <c r="H54" s="80"/>
      <c r="I54" s="80" t="n">
        <v>0</v>
      </c>
      <c r="J54" s="80"/>
      <c r="K54" s="82" t="n">
        <f aca="false">+G54-I54</f>
        <v>0</v>
      </c>
      <c r="L54" s="82"/>
      <c r="M54" s="83" t="str">
        <f aca="false">IFERROR(+K54/I54,"%")</f>
        <v>%</v>
      </c>
      <c r="N54" s="84"/>
      <c r="O54" s="84"/>
      <c r="P54" s="81"/>
      <c r="Q54" s="85"/>
      <c r="R54" s="86" t="str">
        <f aca="false">IFERROR(VLOOKUP(C54,'Istruzioni per la compilazione'!$B$200:$C$1005,2,FALSE()),"z")</f>
        <v>z</v>
      </c>
      <c r="S54" s="87" t="s">
        <v>38</v>
      </c>
      <c r="T54" s="88" t="str">
        <f aca="false">IF(I54&gt;500000,"Contributo massimo 500.000€ - correggere",IF(I54&lt;50000,"contributo minimo 50.000€ - correggere",""))</f>
        <v>contributo minimo 50.000€ - correggere</v>
      </c>
      <c r="U54" s="88"/>
    </row>
    <row r="55" s="19" customFormat="true" ht="23" hidden="false" customHeight="true" outlineLevel="0" collapsed="false">
      <c r="A55" s="78" t="n">
        <f aca="false">+P55</f>
        <v>0</v>
      </c>
      <c r="B55" s="79" t="n">
        <v>7</v>
      </c>
      <c r="C55" s="80"/>
      <c r="D55" s="80"/>
      <c r="E55" s="80"/>
      <c r="F55" s="81"/>
      <c r="G55" s="80" t="n">
        <v>0</v>
      </c>
      <c r="H55" s="80"/>
      <c r="I55" s="80" t="n">
        <v>0</v>
      </c>
      <c r="J55" s="80"/>
      <c r="K55" s="82" t="n">
        <f aca="false">+G55-I55</f>
        <v>0</v>
      </c>
      <c r="L55" s="82"/>
      <c r="M55" s="83" t="str">
        <f aca="false">IFERROR(+K55/I55,"%")</f>
        <v>%</v>
      </c>
      <c r="N55" s="84"/>
      <c r="O55" s="84"/>
      <c r="P55" s="81"/>
      <c r="Q55" s="85"/>
      <c r="R55" s="86" t="str">
        <f aca="false">IFERROR(VLOOKUP(C55,'Istruzioni per la compilazione'!$B$200:$C$1005,2,FALSE()),"z")</f>
        <v>z</v>
      </c>
      <c r="S55" s="87" t="s">
        <v>38</v>
      </c>
      <c r="T55" s="88" t="str">
        <f aca="false">IF(I55&gt;500000,"Contributo massimo 500.000€ - correggere",IF(I55&lt;50000,"contributo minimo 50.000€ - correggere",""))</f>
        <v>contributo minimo 50.000€ - correggere</v>
      </c>
      <c r="U55" s="88"/>
    </row>
    <row r="56" s="19" customFormat="true" ht="23" hidden="false" customHeight="true" outlineLevel="0" collapsed="false">
      <c r="A56" s="78" t="n">
        <f aca="false">+P56</f>
        <v>0</v>
      </c>
      <c r="B56" s="79" t="n">
        <v>8</v>
      </c>
      <c r="C56" s="80"/>
      <c r="D56" s="80"/>
      <c r="E56" s="80"/>
      <c r="F56" s="81"/>
      <c r="G56" s="80" t="n">
        <v>0</v>
      </c>
      <c r="H56" s="80"/>
      <c r="I56" s="80" t="n">
        <v>0</v>
      </c>
      <c r="J56" s="80"/>
      <c r="K56" s="82" t="n">
        <f aca="false">+G56-I56</f>
        <v>0</v>
      </c>
      <c r="L56" s="82"/>
      <c r="M56" s="83" t="str">
        <f aca="false">IFERROR(+K56/I56,"%")</f>
        <v>%</v>
      </c>
      <c r="N56" s="84"/>
      <c r="O56" s="84"/>
      <c r="P56" s="81"/>
      <c r="Q56" s="85"/>
      <c r="R56" s="86" t="str">
        <f aca="false">IFERROR(VLOOKUP(C56,'Istruzioni per la compilazione'!$B$200:$C$1005,2,FALSE()),"z")</f>
        <v>z</v>
      </c>
      <c r="S56" s="87" t="s">
        <v>38</v>
      </c>
      <c r="T56" s="88" t="str">
        <f aca="false">IF(I56&gt;500000,"Contributo massimo 500.000€ - correggere",IF(I56&lt;50000,"contributo minimo 50.000€ - correggere",""))</f>
        <v>contributo minimo 50.000€ - correggere</v>
      </c>
      <c r="U56" s="88"/>
    </row>
    <row r="57" s="19" customFormat="true" ht="23" hidden="false" customHeight="true" outlineLevel="0" collapsed="false">
      <c r="A57" s="78" t="n">
        <f aca="false">+P57</f>
        <v>0</v>
      </c>
      <c r="B57" s="79" t="n">
        <v>9</v>
      </c>
      <c r="C57" s="80"/>
      <c r="D57" s="80"/>
      <c r="E57" s="80"/>
      <c r="F57" s="81"/>
      <c r="G57" s="80" t="n">
        <v>0</v>
      </c>
      <c r="H57" s="80"/>
      <c r="I57" s="80" t="n">
        <v>0</v>
      </c>
      <c r="J57" s="80"/>
      <c r="K57" s="82" t="n">
        <f aca="false">+G57-I57</f>
        <v>0</v>
      </c>
      <c r="L57" s="82"/>
      <c r="M57" s="83" t="str">
        <f aca="false">IFERROR(+K57/I57,"%")</f>
        <v>%</v>
      </c>
      <c r="N57" s="84"/>
      <c r="O57" s="84"/>
      <c r="P57" s="81"/>
      <c r="Q57" s="85"/>
      <c r="R57" s="86" t="str">
        <f aca="false">IFERROR(VLOOKUP(C57,'Istruzioni per la compilazione'!$B$200:$C$1005,2,FALSE()),"z")</f>
        <v>z</v>
      </c>
      <c r="S57" s="87" t="s">
        <v>38</v>
      </c>
      <c r="T57" s="88" t="str">
        <f aca="false">IF(I57&gt;500000,"Contributo massimo 500.000€ - correggere",IF(I57&lt;50000,"contributo minimo 50.000€ - correggere",""))</f>
        <v>contributo minimo 50.000€ - correggere</v>
      </c>
      <c r="U57" s="88"/>
    </row>
    <row r="58" s="19" customFormat="true" ht="23" hidden="false" customHeight="true" outlineLevel="0" collapsed="false">
      <c r="A58" s="78" t="n">
        <f aca="false">+P58</f>
        <v>0</v>
      </c>
      <c r="B58" s="79" t="n">
        <v>10</v>
      </c>
      <c r="C58" s="80"/>
      <c r="D58" s="80"/>
      <c r="E58" s="80"/>
      <c r="F58" s="81"/>
      <c r="G58" s="80" t="n">
        <v>0</v>
      </c>
      <c r="H58" s="80"/>
      <c r="I58" s="80" t="n">
        <v>0</v>
      </c>
      <c r="J58" s="80"/>
      <c r="K58" s="82" t="n">
        <f aca="false">+G58-I58</f>
        <v>0</v>
      </c>
      <c r="L58" s="82"/>
      <c r="M58" s="83" t="str">
        <f aca="false">IFERROR(+K58/I58,"%")</f>
        <v>%</v>
      </c>
      <c r="N58" s="84"/>
      <c r="O58" s="84"/>
      <c r="P58" s="81"/>
      <c r="Q58" s="85"/>
      <c r="R58" s="86" t="str">
        <f aca="false">IFERROR(VLOOKUP(C58,'Istruzioni per la compilazione'!$B$200:$C$1005,2,FALSE()),"z")</f>
        <v>z</v>
      </c>
      <c r="S58" s="87" t="s">
        <v>38</v>
      </c>
      <c r="T58" s="88" t="str">
        <f aca="false">IF(I58&gt;500000,"Contributo massimo 500.000€ - correggere",IF(I58&lt;50000,"contributo minimo 50.000€ - correggere",""))</f>
        <v>contributo minimo 50.000€ - correggere</v>
      </c>
      <c r="U58" s="88"/>
    </row>
    <row r="59" s="19" customFormat="true" ht="23" hidden="false" customHeight="true" outlineLevel="0" collapsed="false">
      <c r="A59" s="78" t="n">
        <f aca="false">+P59</f>
        <v>0</v>
      </c>
      <c r="B59" s="79" t="n">
        <v>11</v>
      </c>
      <c r="C59" s="80"/>
      <c r="D59" s="80"/>
      <c r="E59" s="80"/>
      <c r="F59" s="81"/>
      <c r="G59" s="80" t="n">
        <v>0</v>
      </c>
      <c r="H59" s="80"/>
      <c r="I59" s="80" t="n">
        <v>0</v>
      </c>
      <c r="J59" s="80"/>
      <c r="K59" s="82" t="n">
        <f aca="false">+G59-I59</f>
        <v>0</v>
      </c>
      <c r="L59" s="82"/>
      <c r="M59" s="83" t="str">
        <f aca="false">IFERROR(+K59/I59,"%")</f>
        <v>%</v>
      </c>
      <c r="N59" s="84"/>
      <c r="O59" s="84"/>
      <c r="P59" s="81"/>
      <c r="Q59" s="85"/>
      <c r="R59" s="86" t="str">
        <f aca="false">IFERROR(VLOOKUP(C59,'Istruzioni per la compilazione'!$B$200:$C$1005,2,FALSE()),"z")</f>
        <v>z</v>
      </c>
      <c r="S59" s="87" t="s">
        <v>38</v>
      </c>
      <c r="T59" s="88" t="str">
        <f aca="false">IF(I59&gt;500000,"Contributo massimo 500.000€ - correggere",IF(I59&lt;50000,"contributo minimo 50.000€ - correggere",""))</f>
        <v>contributo minimo 50.000€ - correggere</v>
      </c>
      <c r="U59" s="88"/>
    </row>
    <row r="60" s="19" customFormat="true" ht="23" hidden="false" customHeight="true" outlineLevel="0" collapsed="false">
      <c r="A60" s="78" t="n">
        <f aca="false">+P60</f>
        <v>0</v>
      </c>
      <c r="B60" s="79" t="n">
        <v>12</v>
      </c>
      <c r="C60" s="80"/>
      <c r="D60" s="80"/>
      <c r="E60" s="80"/>
      <c r="F60" s="81"/>
      <c r="G60" s="80" t="n">
        <v>0</v>
      </c>
      <c r="H60" s="80"/>
      <c r="I60" s="80" t="n">
        <v>0</v>
      </c>
      <c r="J60" s="80"/>
      <c r="K60" s="82" t="n">
        <f aca="false">+G60-I60</f>
        <v>0</v>
      </c>
      <c r="L60" s="82"/>
      <c r="M60" s="83" t="str">
        <f aca="false">IFERROR(+K60/I60,"%")</f>
        <v>%</v>
      </c>
      <c r="N60" s="84"/>
      <c r="O60" s="84"/>
      <c r="P60" s="81"/>
      <c r="Q60" s="85"/>
      <c r="R60" s="86" t="str">
        <f aca="false">IFERROR(VLOOKUP(C60,'Istruzioni per la compilazione'!$B$200:$C$1005,2,FALSE()),"z")</f>
        <v>z</v>
      </c>
      <c r="S60" s="87" t="s">
        <v>38</v>
      </c>
      <c r="T60" s="88" t="str">
        <f aca="false">IF(I60&gt;500000,"Contributo massimo 500.000€ - correggere",IF(I60&lt;50000,"contributo minimo 50.000€ - correggere",""))</f>
        <v>contributo minimo 50.000€ - correggere</v>
      </c>
      <c r="U60" s="88"/>
    </row>
    <row r="61" s="19" customFormat="true" ht="23" hidden="false" customHeight="true" outlineLevel="0" collapsed="false">
      <c r="A61" s="78" t="n">
        <f aca="false">+P61</f>
        <v>0</v>
      </c>
      <c r="B61" s="79" t="n">
        <v>13</v>
      </c>
      <c r="C61" s="80"/>
      <c r="D61" s="80"/>
      <c r="E61" s="80"/>
      <c r="F61" s="81"/>
      <c r="G61" s="80" t="n">
        <v>0</v>
      </c>
      <c r="H61" s="80"/>
      <c r="I61" s="80" t="n">
        <v>0</v>
      </c>
      <c r="J61" s="80"/>
      <c r="K61" s="82" t="n">
        <f aca="false">+G61-I61</f>
        <v>0</v>
      </c>
      <c r="L61" s="82"/>
      <c r="M61" s="83" t="str">
        <f aca="false">IFERROR(+K61/I61,"%")</f>
        <v>%</v>
      </c>
      <c r="N61" s="84"/>
      <c r="O61" s="84"/>
      <c r="P61" s="81"/>
      <c r="Q61" s="85"/>
      <c r="R61" s="86" t="str">
        <f aca="false">IFERROR(VLOOKUP(C61,'Istruzioni per la compilazione'!$B$200:$C$1005,2,FALSE()),"z")</f>
        <v>z</v>
      </c>
      <c r="S61" s="87" t="s">
        <v>38</v>
      </c>
      <c r="T61" s="88" t="str">
        <f aca="false">IF(I61&gt;500000,"Contributo massimo 500.000€ - correggere",IF(I61&lt;50000,"contributo minimo 50.000€ - correggere",""))</f>
        <v>contributo minimo 50.000€ - correggere</v>
      </c>
      <c r="U61" s="88"/>
    </row>
    <row r="62" s="19" customFormat="true" ht="23" hidden="false" customHeight="true" outlineLevel="0" collapsed="false">
      <c r="A62" s="78" t="n">
        <f aca="false">+P62</f>
        <v>0</v>
      </c>
      <c r="B62" s="79" t="n">
        <v>14</v>
      </c>
      <c r="C62" s="80"/>
      <c r="D62" s="80"/>
      <c r="E62" s="80"/>
      <c r="F62" s="81"/>
      <c r="G62" s="80" t="n">
        <v>0</v>
      </c>
      <c r="H62" s="80"/>
      <c r="I62" s="80" t="n">
        <v>0</v>
      </c>
      <c r="J62" s="80"/>
      <c r="K62" s="82" t="n">
        <f aca="false">+G62-I62</f>
        <v>0</v>
      </c>
      <c r="L62" s="82"/>
      <c r="M62" s="83" t="str">
        <f aca="false">IFERROR(+K62/I62,"%")</f>
        <v>%</v>
      </c>
      <c r="N62" s="84"/>
      <c r="O62" s="84"/>
      <c r="P62" s="81"/>
      <c r="Q62" s="85"/>
      <c r="R62" s="86" t="str">
        <f aca="false">IFERROR(VLOOKUP(C62,'Istruzioni per la compilazione'!$B$200:$C$1005,2,FALSE()),"z")</f>
        <v>z</v>
      </c>
      <c r="S62" s="87" t="s">
        <v>38</v>
      </c>
      <c r="T62" s="88" t="str">
        <f aca="false">IF(I62&gt;500000,"Contributo massimo 500.000€ - correggere",IF(I62&lt;50000,"contributo minimo 50.000€ - correggere",""))</f>
        <v>contributo minimo 50.000€ - correggere</v>
      </c>
      <c r="U62" s="88"/>
    </row>
    <row r="63" s="19" customFormat="true" ht="23" hidden="false" customHeight="true" outlineLevel="0" collapsed="false">
      <c r="A63" s="78" t="n">
        <f aca="false">+P63</f>
        <v>0</v>
      </c>
      <c r="B63" s="79" t="n">
        <v>15</v>
      </c>
      <c r="C63" s="80"/>
      <c r="D63" s="80"/>
      <c r="E63" s="80"/>
      <c r="F63" s="81"/>
      <c r="G63" s="80" t="n">
        <v>0</v>
      </c>
      <c r="H63" s="80"/>
      <c r="I63" s="80" t="n">
        <v>0</v>
      </c>
      <c r="J63" s="80"/>
      <c r="K63" s="82" t="n">
        <f aca="false">+G63-I63</f>
        <v>0</v>
      </c>
      <c r="L63" s="82"/>
      <c r="M63" s="83" t="str">
        <f aca="false">IFERROR(+K63/I63,"%")</f>
        <v>%</v>
      </c>
      <c r="N63" s="84"/>
      <c r="O63" s="84"/>
      <c r="P63" s="81"/>
      <c r="Q63" s="85"/>
      <c r="R63" s="86" t="str">
        <f aca="false">IFERROR(VLOOKUP(C63,'Istruzioni per la compilazione'!$B$200:$C$1005,2,FALSE()),"z")</f>
        <v>z</v>
      </c>
      <c r="S63" s="87" t="s">
        <v>38</v>
      </c>
      <c r="T63" s="88" t="str">
        <f aca="false">IF(I63&gt;500000,"Contributo massimo 500.000€ - correggere",IF(I63&lt;50000,"contributo minimo 50.000€ - correggere",""))</f>
        <v>contributo minimo 50.000€ - correggere</v>
      </c>
      <c r="U63" s="88"/>
    </row>
    <row r="64" s="19" customFormat="true" ht="23" hidden="false" customHeight="true" outlineLevel="0" collapsed="false">
      <c r="A64" s="78" t="n">
        <f aca="false">+P64</f>
        <v>0</v>
      </c>
      <c r="B64" s="79" t="n">
        <v>16</v>
      </c>
      <c r="C64" s="80"/>
      <c r="D64" s="80"/>
      <c r="E64" s="80"/>
      <c r="F64" s="81"/>
      <c r="G64" s="80" t="n">
        <v>0</v>
      </c>
      <c r="H64" s="80"/>
      <c r="I64" s="80" t="n">
        <v>0</v>
      </c>
      <c r="J64" s="80"/>
      <c r="K64" s="82" t="n">
        <f aca="false">+G64-I64</f>
        <v>0</v>
      </c>
      <c r="L64" s="82"/>
      <c r="M64" s="83" t="str">
        <f aca="false">IFERROR(+K64/I64,"%")</f>
        <v>%</v>
      </c>
      <c r="N64" s="84"/>
      <c r="O64" s="84"/>
      <c r="P64" s="81"/>
      <c r="Q64" s="85"/>
      <c r="R64" s="86" t="str">
        <f aca="false">IFERROR(VLOOKUP(C64,'Istruzioni per la compilazione'!$B$200:$C$1005,2,FALSE()),"z")</f>
        <v>z</v>
      </c>
      <c r="S64" s="87" t="s">
        <v>38</v>
      </c>
      <c r="T64" s="88" t="str">
        <f aca="false">IF(I64&gt;500000,"Contributo massimo 500.000€ - correggere",IF(I64&lt;50000,"contributo minimo 50.000€ - correggere",""))</f>
        <v>contributo minimo 50.000€ - correggere</v>
      </c>
      <c r="U64" s="88"/>
    </row>
    <row r="65" s="19" customFormat="true" ht="23" hidden="false" customHeight="true" outlineLevel="0" collapsed="false">
      <c r="A65" s="78" t="n">
        <f aca="false">+P65</f>
        <v>0</v>
      </c>
      <c r="B65" s="79" t="n">
        <v>17</v>
      </c>
      <c r="C65" s="80"/>
      <c r="D65" s="80"/>
      <c r="E65" s="80"/>
      <c r="F65" s="81"/>
      <c r="G65" s="80" t="n">
        <v>0</v>
      </c>
      <c r="H65" s="80"/>
      <c r="I65" s="80" t="n">
        <v>0</v>
      </c>
      <c r="J65" s="80"/>
      <c r="K65" s="82" t="n">
        <f aca="false">+G65-I65</f>
        <v>0</v>
      </c>
      <c r="L65" s="82"/>
      <c r="M65" s="83" t="str">
        <f aca="false">IFERROR(+K65/I65,"%")</f>
        <v>%</v>
      </c>
      <c r="N65" s="84"/>
      <c r="O65" s="84"/>
      <c r="P65" s="81"/>
      <c r="Q65" s="85"/>
      <c r="R65" s="86" t="str">
        <f aca="false">IFERROR(VLOOKUP(C65,'Istruzioni per la compilazione'!$B$200:$C$1005,2,FALSE()),"z")</f>
        <v>z</v>
      </c>
      <c r="S65" s="87" t="s">
        <v>38</v>
      </c>
      <c r="T65" s="88" t="str">
        <f aca="false">IF(I65&gt;500000,"Contributo massimo 500.000€ - correggere",IF(I65&lt;50000,"contributo minimo 50.000€ - correggere",""))</f>
        <v>contributo minimo 50.000€ - correggere</v>
      </c>
      <c r="U65" s="88"/>
    </row>
    <row r="66" s="19" customFormat="true" ht="23" hidden="false" customHeight="true" outlineLevel="0" collapsed="false">
      <c r="A66" s="78" t="n">
        <f aca="false">+P66</f>
        <v>0</v>
      </c>
      <c r="B66" s="79" t="n">
        <v>18</v>
      </c>
      <c r="C66" s="80"/>
      <c r="D66" s="80"/>
      <c r="E66" s="80"/>
      <c r="F66" s="81"/>
      <c r="G66" s="80" t="n">
        <v>0</v>
      </c>
      <c r="H66" s="80"/>
      <c r="I66" s="80" t="n">
        <v>0</v>
      </c>
      <c r="J66" s="80"/>
      <c r="K66" s="82" t="n">
        <f aca="false">+G66-I66</f>
        <v>0</v>
      </c>
      <c r="L66" s="82"/>
      <c r="M66" s="83" t="str">
        <f aca="false">IFERROR(+K66/I66,"%")</f>
        <v>%</v>
      </c>
      <c r="N66" s="84"/>
      <c r="O66" s="84"/>
      <c r="P66" s="81"/>
      <c r="Q66" s="85"/>
      <c r="R66" s="86" t="str">
        <f aca="false">IFERROR(VLOOKUP(C66,'Istruzioni per la compilazione'!$B$200:$C$1005,2,FALSE()),"z")</f>
        <v>z</v>
      </c>
      <c r="S66" s="87" t="s">
        <v>38</v>
      </c>
      <c r="T66" s="88" t="str">
        <f aca="false">IF(I66&gt;500000,"Contributo massimo 500.000€ - correggere",IF(I66&lt;50000,"contributo minimo 50.000€ - correggere",""))</f>
        <v>contributo minimo 50.000€ - correggere</v>
      </c>
      <c r="U66" s="88"/>
    </row>
    <row r="67" s="19" customFormat="true" ht="23" hidden="false" customHeight="true" outlineLevel="0" collapsed="false">
      <c r="A67" s="78" t="n">
        <f aca="false">+P67</f>
        <v>0</v>
      </c>
      <c r="B67" s="79" t="n">
        <v>19</v>
      </c>
      <c r="C67" s="80"/>
      <c r="D67" s="80"/>
      <c r="E67" s="80"/>
      <c r="F67" s="81"/>
      <c r="G67" s="80" t="n">
        <v>0</v>
      </c>
      <c r="H67" s="80"/>
      <c r="I67" s="80" t="n">
        <v>0</v>
      </c>
      <c r="J67" s="80"/>
      <c r="K67" s="82" t="n">
        <f aca="false">+G67-I67</f>
        <v>0</v>
      </c>
      <c r="L67" s="82"/>
      <c r="M67" s="83" t="str">
        <f aca="false">IFERROR(+K67/I67,"%")</f>
        <v>%</v>
      </c>
      <c r="N67" s="84"/>
      <c r="O67" s="84"/>
      <c r="P67" s="81"/>
      <c r="Q67" s="85"/>
      <c r="R67" s="86" t="str">
        <f aca="false">IFERROR(VLOOKUP(C67,'Istruzioni per la compilazione'!$B$200:$C$1005,2,FALSE()),"z")</f>
        <v>z</v>
      </c>
      <c r="S67" s="87" t="s">
        <v>38</v>
      </c>
      <c r="T67" s="88" t="str">
        <f aca="false">IF(I67&gt;500000,"Contributo massimo 500.000€ - correggere",IF(I67&lt;50000,"contributo minimo 50.000€ - correggere",""))</f>
        <v>contributo minimo 50.000€ - correggere</v>
      </c>
      <c r="U67" s="88"/>
    </row>
    <row r="68" s="19" customFormat="true" ht="23" hidden="false" customHeight="true" outlineLevel="0" collapsed="false">
      <c r="A68" s="78" t="n">
        <f aca="false">+P68</f>
        <v>0</v>
      </c>
      <c r="B68" s="79" t="n">
        <v>20</v>
      </c>
      <c r="C68" s="80"/>
      <c r="D68" s="80"/>
      <c r="E68" s="80"/>
      <c r="F68" s="81"/>
      <c r="G68" s="80" t="n">
        <v>0</v>
      </c>
      <c r="H68" s="80"/>
      <c r="I68" s="80" t="n">
        <v>0</v>
      </c>
      <c r="J68" s="80"/>
      <c r="K68" s="82" t="n">
        <f aca="false">+G68-I68</f>
        <v>0</v>
      </c>
      <c r="L68" s="82"/>
      <c r="M68" s="83" t="str">
        <f aca="false">IFERROR(+K68/I68,"%")</f>
        <v>%</v>
      </c>
      <c r="N68" s="84"/>
      <c r="O68" s="84"/>
      <c r="P68" s="81"/>
      <c r="Q68" s="85"/>
      <c r="R68" s="86" t="str">
        <f aca="false">IFERROR(VLOOKUP(C68,'Istruzioni per la compilazione'!$B$200:$C$1005,2,FALSE()),"z")</f>
        <v>z</v>
      </c>
      <c r="S68" s="87" t="s">
        <v>38</v>
      </c>
      <c r="T68" s="88" t="str">
        <f aca="false">IF(I68&gt;500000,"Contributo massimo 500.000€ - correggere",IF(I68&lt;50000,"contributo minimo 50.000€ - correggere",""))</f>
        <v>contributo minimo 50.000€ - correggere</v>
      </c>
      <c r="U68" s="88"/>
    </row>
    <row r="69" s="19" customFormat="true" ht="23" hidden="false" customHeight="true" outlineLevel="0" collapsed="false">
      <c r="A69" s="78" t="n">
        <f aca="false">+P69</f>
        <v>0</v>
      </c>
      <c r="B69" s="79" t="n">
        <v>21</v>
      </c>
      <c r="C69" s="80"/>
      <c r="D69" s="80"/>
      <c r="E69" s="80"/>
      <c r="F69" s="81"/>
      <c r="G69" s="80" t="n">
        <v>0</v>
      </c>
      <c r="H69" s="80"/>
      <c r="I69" s="80" t="n">
        <v>0</v>
      </c>
      <c r="J69" s="80"/>
      <c r="K69" s="82" t="n">
        <f aca="false">+G69-I69</f>
        <v>0</v>
      </c>
      <c r="L69" s="82"/>
      <c r="M69" s="83" t="str">
        <f aca="false">IFERROR(+K69/I69,"%")</f>
        <v>%</v>
      </c>
      <c r="N69" s="84"/>
      <c r="O69" s="84"/>
      <c r="P69" s="81"/>
      <c r="Q69" s="85"/>
      <c r="R69" s="86" t="str">
        <f aca="false">IFERROR(VLOOKUP(C69,'Istruzioni per la compilazione'!$B$200:$C$1005,2,FALSE()),"z")</f>
        <v>z</v>
      </c>
      <c r="S69" s="87" t="s">
        <v>38</v>
      </c>
      <c r="T69" s="88" t="str">
        <f aca="false">IF(I69&gt;500000,"Contributo massimo 500.000€ - correggere",IF(I69&lt;50000,"contributo minimo 50.000€ - correggere",""))</f>
        <v>contributo minimo 50.000€ - correggere</v>
      </c>
      <c r="U69" s="88"/>
    </row>
    <row r="70" s="19" customFormat="true" ht="23" hidden="false" customHeight="true" outlineLevel="0" collapsed="false">
      <c r="A70" s="78" t="n">
        <f aca="false">+P70</f>
        <v>0</v>
      </c>
      <c r="B70" s="79" t="n">
        <v>22</v>
      </c>
      <c r="C70" s="80"/>
      <c r="D70" s="80"/>
      <c r="E70" s="80"/>
      <c r="F70" s="81"/>
      <c r="G70" s="80" t="n">
        <v>0</v>
      </c>
      <c r="H70" s="80"/>
      <c r="I70" s="80" t="n">
        <v>0</v>
      </c>
      <c r="J70" s="80"/>
      <c r="K70" s="82" t="n">
        <f aca="false">+G70-I70</f>
        <v>0</v>
      </c>
      <c r="L70" s="82"/>
      <c r="M70" s="83" t="str">
        <f aca="false">IFERROR(+K70/I70,"%")</f>
        <v>%</v>
      </c>
      <c r="N70" s="84"/>
      <c r="O70" s="84"/>
      <c r="P70" s="81"/>
      <c r="Q70" s="85"/>
      <c r="R70" s="86" t="str">
        <f aca="false">IFERROR(VLOOKUP(C70,'Istruzioni per la compilazione'!$B$200:$C$1005,2,FALSE()),"z")</f>
        <v>z</v>
      </c>
      <c r="S70" s="87" t="s">
        <v>38</v>
      </c>
      <c r="T70" s="88" t="str">
        <f aca="false">IF(I70&gt;500000,"Contributo massimo 500.000€ - correggere",IF(I70&lt;50000,"contributo minimo 50.000€ - correggere",""))</f>
        <v>contributo minimo 50.000€ - correggere</v>
      </c>
      <c r="U70" s="88"/>
    </row>
    <row r="71" s="19" customFormat="true" ht="23" hidden="false" customHeight="true" outlineLevel="0" collapsed="false">
      <c r="A71" s="78" t="n">
        <f aca="false">+P71</f>
        <v>0</v>
      </c>
      <c r="B71" s="79" t="n">
        <v>23</v>
      </c>
      <c r="C71" s="80"/>
      <c r="D71" s="80"/>
      <c r="E71" s="80"/>
      <c r="F71" s="81"/>
      <c r="G71" s="80" t="n">
        <v>0</v>
      </c>
      <c r="H71" s="80"/>
      <c r="I71" s="80" t="n">
        <v>0</v>
      </c>
      <c r="J71" s="80"/>
      <c r="K71" s="82" t="n">
        <f aca="false">+G71-I71</f>
        <v>0</v>
      </c>
      <c r="L71" s="82"/>
      <c r="M71" s="83" t="str">
        <f aca="false">IFERROR(+K71/I71,"%")</f>
        <v>%</v>
      </c>
      <c r="N71" s="84"/>
      <c r="O71" s="84"/>
      <c r="P71" s="81"/>
      <c r="Q71" s="85"/>
      <c r="R71" s="86" t="str">
        <f aca="false">IFERROR(VLOOKUP(C71,'Istruzioni per la compilazione'!$B$200:$C$1005,2,FALSE()),"z")</f>
        <v>z</v>
      </c>
      <c r="S71" s="87" t="s">
        <v>38</v>
      </c>
      <c r="T71" s="88" t="str">
        <f aca="false">IF(I71&gt;500000,"Contributo massimo 500.000€ - correggere",IF(I71&lt;50000,"contributo minimo 50.000€ - correggere",""))</f>
        <v>contributo minimo 50.000€ - correggere</v>
      </c>
      <c r="U71" s="88"/>
    </row>
    <row r="72" s="19" customFormat="true" ht="23" hidden="false" customHeight="true" outlineLevel="0" collapsed="false">
      <c r="A72" s="78" t="n">
        <f aca="false">+P72</f>
        <v>0</v>
      </c>
      <c r="B72" s="79" t="n">
        <v>24</v>
      </c>
      <c r="C72" s="80"/>
      <c r="D72" s="80"/>
      <c r="E72" s="80"/>
      <c r="F72" s="81"/>
      <c r="G72" s="80" t="n">
        <v>0</v>
      </c>
      <c r="H72" s="80"/>
      <c r="I72" s="80" t="n">
        <v>0</v>
      </c>
      <c r="J72" s="80"/>
      <c r="K72" s="82" t="n">
        <f aca="false">+G72-I72</f>
        <v>0</v>
      </c>
      <c r="L72" s="82"/>
      <c r="M72" s="83" t="str">
        <f aca="false">IFERROR(+K72/I72,"%")</f>
        <v>%</v>
      </c>
      <c r="N72" s="84"/>
      <c r="O72" s="84"/>
      <c r="P72" s="81"/>
      <c r="Q72" s="85"/>
      <c r="R72" s="86" t="str">
        <f aca="false">IFERROR(VLOOKUP(C72,'Istruzioni per la compilazione'!$B$200:$C$1005,2,FALSE()),"z")</f>
        <v>z</v>
      </c>
      <c r="S72" s="87" t="s">
        <v>38</v>
      </c>
      <c r="T72" s="88" t="str">
        <f aca="false">IF(I72&gt;500000,"Contributo massimo 500.000€ - correggere",IF(I72&lt;50000,"contributo minimo 50.000€ - correggere",""))</f>
        <v>contributo minimo 50.000€ - correggere</v>
      </c>
      <c r="U72" s="88"/>
    </row>
    <row r="73" s="19" customFormat="true" ht="23" hidden="false" customHeight="true" outlineLevel="0" collapsed="false">
      <c r="A73" s="78" t="n">
        <f aca="false">+P73</f>
        <v>0</v>
      </c>
      <c r="B73" s="79" t="n">
        <v>25</v>
      </c>
      <c r="C73" s="80"/>
      <c r="D73" s="80"/>
      <c r="E73" s="80"/>
      <c r="F73" s="81"/>
      <c r="G73" s="80" t="n">
        <v>0</v>
      </c>
      <c r="H73" s="80"/>
      <c r="I73" s="80" t="n">
        <v>0</v>
      </c>
      <c r="J73" s="80"/>
      <c r="K73" s="82" t="n">
        <f aca="false">+G73-I73</f>
        <v>0</v>
      </c>
      <c r="L73" s="82"/>
      <c r="M73" s="83" t="str">
        <f aca="false">IFERROR(+K73/I73,"%")</f>
        <v>%</v>
      </c>
      <c r="N73" s="84"/>
      <c r="O73" s="84"/>
      <c r="P73" s="81"/>
      <c r="Q73" s="85"/>
      <c r="R73" s="86" t="str">
        <f aca="false">IFERROR(VLOOKUP(C73,'Istruzioni per la compilazione'!$B$200:$C$1005,2,FALSE()),"z")</f>
        <v>z</v>
      </c>
      <c r="S73" s="87" t="s">
        <v>38</v>
      </c>
      <c r="T73" s="88" t="str">
        <f aca="false">IF(I73&gt;500000,"Contributo massimo 500.000€ - correggere",IF(I73&lt;50000,"contributo minimo 50.000€ - correggere",""))</f>
        <v>contributo minimo 50.000€ - correggere</v>
      </c>
      <c r="U73" s="88"/>
    </row>
    <row r="74" s="19" customFormat="true" ht="23" hidden="false" customHeight="true" outlineLevel="0" collapsed="false">
      <c r="A74" s="78" t="n">
        <f aca="false">+P74</f>
        <v>0</v>
      </c>
      <c r="B74" s="79" t="n">
        <v>26</v>
      </c>
      <c r="C74" s="80"/>
      <c r="D74" s="80"/>
      <c r="E74" s="80"/>
      <c r="F74" s="81"/>
      <c r="G74" s="80" t="n">
        <v>0</v>
      </c>
      <c r="H74" s="80"/>
      <c r="I74" s="80" t="n">
        <v>0</v>
      </c>
      <c r="J74" s="80"/>
      <c r="K74" s="82" t="n">
        <f aca="false">+G74-I74</f>
        <v>0</v>
      </c>
      <c r="L74" s="82"/>
      <c r="M74" s="83" t="str">
        <f aca="false">IFERROR(+K74/I74,"%")</f>
        <v>%</v>
      </c>
      <c r="N74" s="84"/>
      <c r="O74" s="84"/>
      <c r="P74" s="81"/>
      <c r="Q74" s="85"/>
      <c r="R74" s="86" t="str">
        <f aca="false">IFERROR(VLOOKUP(C74,'Istruzioni per la compilazione'!$B$200:$C$1005,2,FALSE()),"z")</f>
        <v>z</v>
      </c>
      <c r="S74" s="87" t="s">
        <v>38</v>
      </c>
      <c r="T74" s="88" t="str">
        <f aca="false">IF(I74&gt;500000,"Contributo massimo 500.000€ - correggere",IF(I74&lt;50000,"contributo minimo 50.000€ - correggere",""))</f>
        <v>contributo minimo 50.000€ - correggere</v>
      </c>
      <c r="U74" s="88"/>
    </row>
    <row r="75" s="19" customFormat="true" ht="23" hidden="false" customHeight="true" outlineLevel="0" collapsed="false">
      <c r="A75" s="78" t="n">
        <f aca="false">+P75</f>
        <v>0</v>
      </c>
      <c r="B75" s="79" t="n">
        <v>27</v>
      </c>
      <c r="C75" s="80"/>
      <c r="D75" s="80"/>
      <c r="E75" s="80"/>
      <c r="F75" s="81"/>
      <c r="G75" s="80" t="n">
        <v>0</v>
      </c>
      <c r="H75" s="80"/>
      <c r="I75" s="80" t="n">
        <v>0</v>
      </c>
      <c r="J75" s="80"/>
      <c r="K75" s="82" t="n">
        <f aca="false">+G75-I75</f>
        <v>0</v>
      </c>
      <c r="L75" s="82"/>
      <c r="M75" s="83" t="str">
        <f aca="false">IFERROR(+K75/I75,"%")</f>
        <v>%</v>
      </c>
      <c r="N75" s="84"/>
      <c r="O75" s="84"/>
      <c r="P75" s="81"/>
      <c r="Q75" s="85"/>
      <c r="R75" s="86" t="str">
        <f aca="false">IFERROR(VLOOKUP(C75,'Istruzioni per la compilazione'!$B$200:$C$1005,2,FALSE()),"z")</f>
        <v>z</v>
      </c>
      <c r="S75" s="87" t="s">
        <v>38</v>
      </c>
      <c r="T75" s="88" t="str">
        <f aca="false">IF(I75&gt;500000,"Contributo massimo 500.000€ - correggere",IF(I75&lt;50000,"contributo minimo 50.000€ - correggere",""))</f>
        <v>contributo minimo 50.000€ - correggere</v>
      </c>
      <c r="U75" s="88"/>
    </row>
    <row r="76" s="19" customFormat="true" ht="23" hidden="false" customHeight="true" outlineLevel="0" collapsed="false">
      <c r="A76" s="78" t="n">
        <f aca="false">+P76</f>
        <v>0</v>
      </c>
      <c r="B76" s="79" t="n">
        <v>28</v>
      </c>
      <c r="C76" s="80"/>
      <c r="D76" s="80"/>
      <c r="E76" s="80"/>
      <c r="F76" s="81"/>
      <c r="G76" s="80" t="n">
        <v>0</v>
      </c>
      <c r="H76" s="80"/>
      <c r="I76" s="80" t="n">
        <v>0</v>
      </c>
      <c r="J76" s="80"/>
      <c r="K76" s="82" t="n">
        <f aca="false">+G76-I76</f>
        <v>0</v>
      </c>
      <c r="L76" s="82"/>
      <c r="M76" s="83" t="str">
        <f aca="false">IFERROR(+K76/I76,"%")</f>
        <v>%</v>
      </c>
      <c r="N76" s="84"/>
      <c r="O76" s="84"/>
      <c r="P76" s="81"/>
      <c r="Q76" s="85"/>
      <c r="R76" s="86" t="str">
        <f aca="false">IFERROR(VLOOKUP(C76,'Istruzioni per la compilazione'!$B$200:$C$1005,2,FALSE()),"z")</f>
        <v>z</v>
      </c>
      <c r="S76" s="87" t="s">
        <v>38</v>
      </c>
      <c r="T76" s="88" t="str">
        <f aca="false">IF(I76&gt;500000,"Contributo massimo 500.000€ - correggere",IF(I76&lt;50000,"contributo minimo 50.000€ - correggere",""))</f>
        <v>contributo minimo 50.000€ - correggere</v>
      </c>
      <c r="U76" s="88"/>
    </row>
    <row r="77" s="19" customFormat="true" ht="23" hidden="false" customHeight="true" outlineLevel="0" collapsed="false">
      <c r="A77" s="78" t="n">
        <f aca="false">+P77</f>
        <v>0</v>
      </c>
      <c r="B77" s="79" t="n">
        <v>29</v>
      </c>
      <c r="C77" s="80"/>
      <c r="D77" s="80"/>
      <c r="E77" s="80"/>
      <c r="F77" s="81"/>
      <c r="G77" s="80" t="n">
        <v>0</v>
      </c>
      <c r="H77" s="80"/>
      <c r="I77" s="80" t="n">
        <v>0</v>
      </c>
      <c r="J77" s="80"/>
      <c r="K77" s="82" t="n">
        <f aca="false">+G77-I77</f>
        <v>0</v>
      </c>
      <c r="L77" s="82"/>
      <c r="M77" s="83" t="str">
        <f aca="false">IFERROR(+K77/I77,"%")</f>
        <v>%</v>
      </c>
      <c r="N77" s="84"/>
      <c r="O77" s="84"/>
      <c r="P77" s="81"/>
      <c r="Q77" s="85"/>
      <c r="R77" s="86" t="str">
        <f aca="false">IFERROR(VLOOKUP(C77,'Istruzioni per la compilazione'!$B$200:$C$1005,2,FALSE()),"z")</f>
        <v>z</v>
      </c>
      <c r="S77" s="87" t="s">
        <v>38</v>
      </c>
      <c r="T77" s="88" t="str">
        <f aca="false">IF(I77&gt;500000,"Contributo massimo 500.000€ - correggere",IF(I77&lt;50000,"contributo minimo 50.000€ - correggere",""))</f>
        <v>contributo minimo 50.000€ - correggere</v>
      </c>
      <c r="U77" s="88"/>
    </row>
    <row r="78" s="19" customFormat="true" ht="23" hidden="false" customHeight="true" outlineLevel="0" collapsed="false">
      <c r="A78" s="78" t="n">
        <f aca="false">+P78</f>
        <v>0</v>
      </c>
      <c r="B78" s="79" t="n">
        <v>30</v>
      </c>
      <c r="C78" s="80"/>
      <c r="D78" s="80"/>
      <c r="E78" s="80"/>
      <c r="F78" s="81"/>
      <c r="G78" s="80" t="n">
        <v>0</v>
      </c>
      <c r="H78" s="80"/>
      <c r="I78" s="80" t="n">
        <v>0</v>
      </c>
      <c r="J78" s="80"/>
      <c r="K78" s="82" t="n">
        <f aca="false">+G78-I78</f>
        <v>0</v>
      </c>
      <c r="L78" s="82"/>
      <c r="M78" s="83" t="str">
        <f aca="false">IFERROR(+K78/I78,"%")</f>
        <v>%</v>
      </c>
      <c r="N78" s="84"/>
      <c r="O78" s="84"/>
      <c r="P78" s="81"/>
      <c r="Q78" s="85"/>
      <c r="R78" s="86" t="str">
        <f aca="false">IFERROR(VLOOKUP(C78,'Istruzioni per la compilazione'!$B$200:$C$1005,2,FALSE()),"z")</f>
        <v>z</v>
      </c>
      <c r="S78" s="87" t="s">
        <v>38</v>
      </c>
      <c r="T78" s="88" t="str">
        <f aca="false">IF(I78&gt;500000,"Contributo massimo 500.000€ - correggere",IF(I78&lt;50000,"contributo minimo 50.000€ - correggere",""))</f>
        <v>contributo minimo 50.000€ - correggere</v>
      </c>
      <c r="U78" s="88"/>
    </row>
    <row r="79" s="19" customFormat="true" ht="23" hidden="false" customHeight="true" outlineLevel="0" collapsed="false">
      <c r="A79" s="78" t="n">
        <f aca="false">+P79</f>
        <v>0</v>
      </c>
      <c r="B79" s="79" t="n">
        <v>31</v>
      </c>
      <c r="C79" s="80"/>
      <c r="D79" s="80"/>
      <c r="E79" s="80"/>
      <c r="F79" s="81"/>
      <c r="G79" s="80" t="n">
        <v>0</v>
      </c>
      <c r="H79" s="80"/>
      <c r="I79" s="80" t="n">
        <v>0</v>
      </c>
      <c r="J79" s="80"/>
      <c r="K79" s="82" t="n">
        <f aca="false">+G79-I79</f>
        <v>0</v>
      </c>
      <c r="L79" s="82"/>
      <c r="M79" s="83" t="str">
        <f aca="false">IFERROR(+K79/I79,"%")</f>
        <v>%</v>
      </c>
      <c r="N79" s="84"/>
      <c r="O79" s="84"/>
      <c r="P79" s="81"/>
      <c r="Q79" s="85"/>
      <c r="R79" s="86" t="str">
        <f aca="false">IFERROR(VLOOKUP(C79,'Istruzioni per la compilazione'!$B$200:$C$1005,2,FALSE()),"z")</f>
        <v>z</v>
      </c>
      <c r="S79" s="87" t="s">
        <v>38</v>
      </c>
      <c r="T79" s="88" t="str">
        <f aca="false">IF(I79&gt;500000,"Contributo massimo 500.000€ - correggere",IF(I79&lt;50000,"contributo minimo 50.000€ - correggere",""))</f>
        <v>contributo minimo 50.000€ - correggere</v>
      </c>
      <c r="U79" s="88"/>
    </row>
    <row r="80" s="19" customFormat="true" ht="23" hidden="false" customHeight="true" outlineLevel="0" collapsed="false">
      <c r="A80" s="78" t="n">
        <f aca="false">+P80</f>
        <v>0</v>
      </c>
      <c r="B80" s="79" t="n">
        <v>32</v>
      </c>
      <c r="C80" s="80"/>
      <c r="D80" s="80"/>
      <c r="E80" s="80"/>
      <c r="F80" s="81"/>
      <c r="G80" s="80" t="n">
        <v>0</v>
      </c>
      <c r="H80" s="80"/>
      <c r="I80" s="80" t="n">
        <v>0</v>
      </c>
      <c r="J80" s="80"/>
      <c r="K80" s="82" t="n">
        <f aca="false">+G80-I80</f>
        <v>0</v>
      </c>
      <c r="L80" s="82"/>
      <c r="M80" s="83" t="str">
        <f aca="false">IFERROR(+K80/I80,"%")</f>
        <v>%</v>
      </c>
      <c r="N80" s="84"/>
      <c r="O80" s="84"/>
      <c r="P80" s="81"/>
      <c r="Q80" s="85"/>
      <c r="R80" s="86" t="str">
        <f aca="false">IFERROR(VLOOKUP(C80,'Istruzioni per la compilazione'!$B$200:$C$1005,2,FALSE()),"z")</f>
        <v>z</v>
      </c>
      <c r="S80" s="87" t="s">
        <v>38</v>
      </c>
      <c r="T80" s="88" t="str">
        <f aca="false">IF(I80&gt;500000,"Contributo massimo 500.000€ - correggere",IF(I80&lt;50000,"contributo minimo 50.000€ - correggere",""))</f>
        <v>contributo minimo 50.000€ - correggere</v>
      </c>
      <c r="U80" s="88"/>
    </row>
    <row r="81" s="19" customFormat="true" ht="23" hidden="false" customHeight="true" outlineLevel="0" collapsed="false">
      <c r="A81" s="78" t="n">
        <f aca="false">+P81</f>
        <v>0</v>
      </c>
      <c r="B81" s="79" t="n">
        <v>33</v>
      </c>
      <c r="C81" s="80"/>
      <c r="D81" s="80"/>
      <c r="E81" s="80"/>
      <c r="F81" s="81"/>
      <c r="G81" s="80" t="n">
        <v>0</v>
      </c>
      <c r="H81" s="80"/>
      <c r="I81" s="80" t="n">
        <v>0</v>
      </c>
      <c r="J81" s="80"/>
      <c r="K81" s="82" t="n">
        <f aca="false">+G81-I81</f>
        <v>0</v>
      </c>
      <c r="L81" s="82"/>
      <c r="M81" s="83" t="str">
        <f aca="false">IFERROR(+K81/I81,"%")</f>
        <v>%</v>
      </c>
      <c r="N81" s="84"/>
      <c r="O81" s="84"/>
      <c r="P81" s="81"/>
      <c r="Q81" s="85"/>
      <c r="R81" s="86" t="str">
        <f aca="false">IFERROR(VLOOKUP(C81,'Istruzioni per la compilazione'!$B$200:$C$1005,2,FALSE()),"z")</f>
        <v>z</v>
      </c>
      <c r="S81" s="87" t="s">
        <v>38</v>
      </c>
      <c r="T81" s="88" t="str">
        <f aca="false">IF(I81&gt;500000,"Contributo massimo 500.000€ - correggere",IF(I81&lt;50000,"contributo minimo 50.000€ - correggere",""))</f>
        <v>contributo minimo 50.000€ - correggere</v>
      </c>
      <c r="U81" s="88"/>
    </row>
    <row r="82" s="19" customFormat="true" ht="23" hidden="false" customHeight="true" outlineLevel="0" collapsed="false">
      <c r="A82" s="78" t="n">
        <f aca="false">+P82</f>
        <v>0</v>
      </c>
      <c r="B82" s="79" t="n">
        <v>34</v>
      </c>
      <c r="C82" s="80"/>
      <c r="D82" s="80"/>
      <c r="E82" s="80"/>
      <c r="F82" s="81"/>
      <c r="G82" s="80" t="n">
        <v>0</v>
      </c>
      <c r="H82" s="80"/>
      <c r="I82" s="80" t="n">
        <v>0</v>
      </c>
      <c r="J82" s="80"/>
      <c r="K82" s="82" t="n">
        <f aca="false">+G82-I82</f>
        <v>0</v>
      </c>
      <c r="L82" s="82"/>
      <c r="M82" s="83" t="str">
        <f aca="false">IFERROR(+K82/I82,"%")</f>
        <v>%</v>
      </c>
      <c r="N82" s="84"/>
      <c r="O82" s="84"/>
      <c r="P82" s="81"/>
      <c r="Q82" s="85"/>
      <c r="R82" s="86" t="str">
        <f aca="false">IFERROR(VLOOKUP(C82,'Istruzioni per la compilazione'!$B$200:$C$1005,2,FALSE()),"z")</f>
        <v>z</v>
      </c>
      <c r="S82" s="87" t="s">
        <v>38</v>
      </c>
      <c r="T82" s="88" t="str">
        <f aca="false">IF(I82&gt;500000,"Contributo massimo 500.000€ - correggere",IF(I82&lt;50000,"contributo minimo 50.000€ - correggere",""))</f>
        <v>contributo minimo 50.000€ - correggere</v>
      </c>
      <c r="U82" s="88"/>
    </row>
    <row r="83" s="19" customFormat="true" ht="23" hidden="false" customHeight="true" outlineLevel="0" collapsed="false">
      <c r="A83" s="78" t="n">
        <f aca="false">+P83</f>
        <v>0</v>
      </c>
      <c r="B83" s="79" t="n">
        <v>35</v>
      </c>
      <c r="C83" s="80"/>
      <c r="D83" s="80"/>
      <c r="E83" s="80"/>
      <c r="F83" s="81"/>
      <c r="G83" s="80" t="n">
        <v>0</v>
      </c>
      <c r="H83" s="80"/>
      <c r="I83" s="80" t="n">
        <v>0</v>
      </c>
      <c r="J83" s="80"/>
      <c r="K83" s="82" t="n">
        <f aca="false">+G83-I83</f>
        <v>0</v>
      </c>
      <c r="L83" s="82"/>
      <c r="M83" s="83" t="str">
        <f aca="false">IFERROR(+K83/I83,"%")</f>
        <v>%</v>
      </c>
      <c r="N83" s="84"/>
      <c r="O83" s="84"/>
      <c r="P83" s="81"/>
      <c r="Q83" s="85"/>
      <c r="R83" s="86" t="str">
        <f aca="false">IFERROR(VLOOKUP(C83,'Istruzioni per la compilazione'!$B$200:$C$1005,2,FALSE()),"z")</f>
        <v>z</v>
      </c>
      <c r="S83" s="87" t="s">
        <v>38</v>
      </c>
      <c r="T83" s="88" t="str">
        <f aca="false">IF(I83&gt;500000,"Contributo massimo 500.000€ - correggere",IF(I83&lt;50000,"contributo minimo 50.000€ - correggere",""))</f>
        <v>contributo minimo 50.000€ - correggere</v>
      </c>
      <c r="U83" s="88"/>
    </row>
    <row r="84" customFormat="false" ht="14.65" hidden="false" customHeight="true" outlineLevel="0" collapsed="false">
      <c r="A84" s="69"/>
      <c r="B84" s="69"/>
      <c r="C84" s="69"/>
      <c r="D84" s="69"/>
      <c r="E84" s="69"/>
      <c r="F84" s="69"/>
      <c r="G84" s="69"/>
      <c r="H84" s="69"/>
      <c r="I84" s="69"/>
      <c r="J84" s="69"/>
      <c r="K84" s="69"/>
      <c r="L84" s="69"/>
      <c r="M84" s="69"/>
      <c r="N84" s="69"/>
      <c r="O84" s="69"/>
      <c r="P84" s="69"/>
      <c r="Q84" s="69"/>
      <c r="R84" s="86" t="str">
        <f aca="false">IFERROR(VLOOKUP(C84,'Istruzioni per la compilazione'!$B$200:$C$1005,2,FALSE()),"z")</f>
        <v>z</v>
      </c>
      <c r="S84" s="87" t="s">
        <v>38</v>
      </c>
      <c r="T84" s="89" t="str">
        <f aca="false">IF(I84&gt;500000,"Contributo massimo 500.000 €",IF(I84&lt;50000,"contributo minimo 50.000 €",""))</f>
        <v>contributo minimo 50.000 €</v>
      </c>
      <c r="U84" s="89"/>
    </row>
    <row r="85" customFormat="false" ht="14.25" hidden="false" customHeight="true" outlineLevel="0" collapsed="false">
      <c r="B85" s="57"/>
      <c r="C85" s="58"/>
      <c r="D85" s="58"/>
      <c r="E85" s="58"/>
      <c r="F85" s="58"/>
      <c r="G85" s="58"/>
      <c r="H85" s="58"/>
      <c r="I85" s="58"/>
      <c r="J85" s="59" t="str">
        <f aca="false">+$E$8</f>
        <v>Selezionare l'Area territoriale</v>
      </c>
      <c r="K85" s="59"/>
      <c r="L85" s="59"/>
      <c r="M85" s="59"/>
      <c r="N85" s="59"/>
      <c r="O85" s="59"/>
      <c r="P85" s="59"/>
      <c r="R85" s="86" t="str">
        <f aca="false">IFERROR(VLOOKUP(C85,'Istruzioni per la compilazione'!$B$200:$C$1005,2,FALSE()),"z")</f>
        <v>z</v>
      </c>
      <c r="S85" s="87" t="s">
        <v>38</v>
      </c>
    </row>
    <row r="86" customFormat="false" ht="14.25" hidden="false" customHeight="true" outlineLevel="0" collapsed="false">
      <c r="B86" s="57"/>
      <c r="C86" s="58"/>
      <c r="D86" s="58"/>
      <c r="E86" s="58"/>
      <c r="F86" s="58"/>
      <c r="G86" s="58"/>
      <c r="H86" s="58"/>
      <c r="I86" s="58"/>
      <c r="J86" s="58"/>
      <c r="K86" s="58"/>
      <c r="L86" s="58"/>
      <c r="M86" s="58"/>
      <c r="N86" s="58"/>
      <c r="O86" s="58"/>
      <c r="P86" s="58"/>
      <c r="R86" s="86" t="str">
        <f aca="false">IFERROR(VLOOKUP(C86,'Istruzioni per la compilazione'!$B$200:$C$1005,2,FALSE()),"z")</f>
        <v>z</v>
      </c>
      <c r="S86" s="87" t="s">
        <v>38</v>
      </c>
    </row>
    <row r="87" customFormat="false" ht="20.25" hidden="false" customHeight="false" outlineLevel="0" collapsed="false">
      <c r="B87" s="64"/>
      <c r="C87" s="65"/>
      <c r="D87" s="65"/>
      <c r="E87" s="65"/>
      <c r="F87" s="65"/>
      <c r="G87" s="65"/>
      <c r="H87" s="66" t="s">
        <v>39</v>
      </c>
      <c r="I87" s="66"/>
      <c r="J87" s="66"/>
      <c r="K87" s="67"/>
      <c r="L87" s="67"/>
      <c r="M87" s="67"/>
      <c r="N87" s="67"/>
      <c r="O87" s="67"/>
      <c r="P87" s="67"/>
      <c r="Q87" s="67"/>
      <c r="R87" s="86" t="str">
        <f aca="false">IFERROR(VLOOKUP(C87,'Istruzioni per la compilazione'!$B$200:$C$1005,2,FALSE()),"z")</f>
        <v>z</v>
      </c>
      <c r="S87" s="87" t="s">
        <v>38</v>
      </c>
    </row>
    <row r="88" customFormat="false" ht="20.25" hidden="false" customHeight="false" outlineLevel="0" collapsed="false">
      <c r="A88" s="69"/>
      <c r="B88" s="69"/>
      <c r="C88" s="69"/>
      <c r="D88" s="69"/>
      <c r="E88" s="69"/>
      <c r="F88" s="69"/>
      <c r="G88" s="69"/>
      <c r="H88" s="69"/>
      <c r="I88" s="69"/>
      <c r="J88" s="69"/>
      <c r="K88" s="69"/>
      <c r="L88" s="69"/>
      <c r="M88" s="69"/>
      <c r="N88" s="69"/>
      <c r="O88" s="69"/>
      <c r="P88" s="69"/>
      <c r="Q88" s="69"/>
      <c r="R88" s="86" t="str">
        <f aca="false">IFERROR(VLOOKUP(C88,'Istruzioni per la compilazione'!$B$200:$C$1005,2,FALSE()),"z")</f>
        <v>z</v>
      </c>
      <c r="S88" s="87" t="s">
        <v>38</v>
      </c>
    </row>
    <row r="89" s="77" customFormat="true" ht="25.9" hidden="false" customHeight="true" outlineLevel="0" collapsed="false">
      <c r="A89" s="70"/>
      <c r="B89" s="71"/>
      <c r="C89" s="72" t="s">
        <v>32</v>
      </c>
      <c r="D89" s="72"/>
      <c r="E89" s="72"/>
      <c r="F89" s="73" t="s">
        <v>33</v>
      </c>
      <c r="G89" s="74" t="s">
        <v>17</v>
      </c>
      <c r="H89" s="74"/>
      <c r="I89" s="74" t="s">
        <v>34</v>
      </c>
      <c r="J89" s="74"/>
      <c r="K89" s="74" t="s">
        <v>35</v>
      </c>
      <c r="L89" s="74"/>
      <c r="M89" s="73" t="s">
        <v>36</v>
      </c>
      <c r="N89" s="75" t="s">
        <v>37</v>
      </c>
      <c r="O89" s="75"/>
      <c r="P89" s="76" t="s">
        <v>15</v>
      </c>
      <c r="Q89" s="70"/>
      <c r="R89" s="86" t="str">
        <f aca="false">IFERROR(VLOOKUP(C89,'Istruzioni per la compilazione'!$B$200:$C$1005,2,FALSE()),"z")</f>
        <v>z</v>
      </c>
      <c r="S89" s="87" t="s">
        <v>38</v>
      </c>
    </row>
    <row r="90" s="19" customFormat="true" ht="23" hidden="false" customHeight="true" outlineLevel="0" collapsed="false">
      <c r="A90" s="78" t="n">
        <f aca="false">+P90</f>
        <v>0</v>
      </c>
      <c r="B90" s="79" t="n">
        <v>36</v>
      </c>
      <c r="C90" s="80"/>
      <c r="D90" s="80"/>
      <c r="E90" s="80"/>
      <c r="F90" s="81"/>
      <c r="G90" s="80" t="n">
        <v>0</v>
      </c>
      <c r="H90" s="80"/>
      <c r="I90" s="80" t="n">
        <v>0</v>
      </c>
      <c r="J90" s="80"/>
      <c r="K90" s="82" t="n">
        <f aca="false">+G90-I90</f>
        <v>0</v>
      </c>
      <c r="L90" s="82"/>
      <c r="M90" s="83" t="str">
        <f aca="false">IFERROR(+K90/I90,"%")</f>
        <v>%</v>
      </c>
      <c r="N90" s="84"/>
      <c r="O90" s="84"/>
      <c r="P90" s="81"/>
      <c r="Q90" s="85"/>
      <c r="R90" s="86" t="str">
        <f aca="false">IFERROR(VLOOKUP(C90,'Istruzioni per la compilazione'!$B$200:$C$1005,2,FALSE()),"z")</f>
        <v>z</v>
      </c>
      <c r="S90" s="87" t="s">
        <v>38</v>
      </c>
      <c r="T90" s="88" t="str">
        <f aca="false">IF(I90&gt;500000,"Contributo massimo 500.000€ - correggere",IF(I90&lt;50000,"contributo minimo 50.000€ - correggere",""))</f>
        <v>contributo minimo 50.000€ - correggere</v>
      </c>
      <c r="U90" s="88"/>
    </row>
    <row r="91" s="19" customFormat="true" ht="23" hidden="false" customHeight="true" outlineLevel="0" collapsed="false">
      <c r="A91" s="78" t="n">
        <f aca="false">+P91</f>
        <v>0</v>
      </c>
      <c r="B91" s="79" t="n">
        <f aca="false">+B90+1</f>
        <v>37</v>
      </c>
      <c r="C91" s="80"/>
      <c r="D91" s="80"/>
      <c r="E91" s="80"/>
      <c r="F91" s="81"/>
      <c r="G91" s="80" t="n">
        <v>0</v>
      </c>
      <c r="H91" s="80"/>
      <c r="I91" s="80" t="n">
        <v>0</v>
      </c>
      <c r="J91" s="80"/>
      <c r="K91" s="82" t="n">
        <f aca="false">+G91-I91</f>
        <v>0</v>
      </c>
      <c r="L91" s="82"/>
      <c r="M91" s="83" t="str">
        <f aca="false">IFERROR(+K91/I91,"%")</f>
        <v>%</v>
      </c>
      <c r="N91" s="84"/>
      <c r="O91" s="84"/>
      <c r="P91" s="81"/>
      <c r="Q91" s="85"/>
      <c r="R91" s="86" t="str">
        <f aca="false">IFERROR(VLOOKUP(C91,'Istruzioni per la compilazione'!$B$200:$C$1005,2,FALSE()),"z")</f>
        <v>z</v>
      </c>
      <c r="S91" s="87" t="s">
        <v>38</v>
      </c>
      <c r="T91" s="88" t="str">
        <f aca="false">IF(I91&gt;500000,"Contributo massimo 500.000€ - correggere",IF(I91&lt;50000,"contributo minimo 50.000€ - correggere",""))</f>
        <v>contributo minimo 50.000€ - correggere</v>
      </c>
      <c r="U91" s="88"/>
    </row>
    <row r="92" s="19" customFormat="true" ht="23" hidden="false" customHeight="true" outlineLevel="0" collapsed="false">
      <c r="A92" s="78" t="n">
        <f aca="false">+P92</f>
        <v>0</v>
      </c>
      <c r="B92" s="79" t="n">
        <f aca="false">+B91+1</f>
        <v>38</v>
      </c>
      <c r="C92" s="80"/>
      <c r="D92" s="80"/>
      <c r="E92" s="80"/>
      <c r="F92" s="81"/>
      <c r="G92" s="80" t="n">
        <v>0</v>
      </c>
      <c r="H92" s="80"/>
      <c r="I92" s="80" t="n">
        <v>0</v>
      </c>
      <c r="J92" s="80"/>
      <c r="K92" s="82" t="n">
        <f aca="false">+G92-I92</f>
        <v>0</v>
      </c>
      <c r="L92" s="82"/>
      <c r="M92" s="83" t="str">
        <f aca="false">IFERROR(+K92/I92,"%")</f>
        <v>%</v>
      </c>
      <c r="N92" s="84"/>
      <c r="O92" s="84"/>
      <c r="P92" s="81"/>
      <c r="Q92" s="85"/>
      <c r="R92" s="86" t="str">
        <f aca="false">IFERROR(VLOOKUP(C92,'Istruzioni per la compilazione'!$B$200:$C$1005,2,FALSE()),"z")</f>
        <v>z</v>
      </c>
      <c r="S92" s="87" t="s">
        <v>38</v>
      </c>
      <c r="T92" s="88" t="str">
        <f aca="false">IF(I92&gt;500000,"Contributo massimo 500.000€ - correggere",IF(I92&lt;50000,"contributo minimo 50.000€ - correggere",""))</f>
        <v>contributo minimo 50.000€ - correggere</v>
      </c>
      <c r="U92" s="88"/>
    </row>
    <row r="93" s="19" customFormat="true" ht="23" hidden="false" customHeight="true" outlineLevel="0" collapsed="false">
      <c r="A93" s="78" t="n">
        <f aca="false">+P93</f>
        <v>0</v>
      </c>
      <c r="B93" s="79" t="n">
        <f aca="false">+B92+1</f>
        <v>39</v>
      </c>
      <c r="C93" s="80"/>
      <c r="D93" s="80"/>
      <c r="E93" s="80"/>
      <c r="F93" s="81"/>
      <c r="G93" s="80" t="n">
        <v>0</v>
      </c>
      <c r="H93" s="80"/>
      <c r="I93" s="80" t="n">
        <v>0</v>
      </c>
      <c r="J93" s="80"/>
      <c r="K93" s="82" t="n">
        <f aca="false">+G93-I93</f>
        <v>0</v>
      </c>
      <c r="L93" s="82"/>
      <c r="M93" s="83" t="str">
        <f aca="false">IFERROR(+K93/I93,"%")</f>
        <v>%</v>
      </c>
      <c r="N93" s="84"/>
      <c r="O93" s="84"/>
      <c r="P93" s="81"/>
      <c r="Q93" s="85"/>
      <c r="R93" s="86" t="str">
        <f aca="false">IFERROR(VLOOKUP(C93,'Istruzioni per la compilazione'!$B$200:$C$1005,2,FALSE()),"z")</f>
        <v>z</v>
      </c>
      <c r="S93" s="87" t="s">
        <v>38</v>
      </c>
      <c r="T93" s="88" t="str">
        <f aca="false">IF(I93&gt;500000,"Contributo massimo 500.000€ - correggere",IF(I93&lt;50000,"contributo minimo 50.000€ - correggere",""))</f>
        <v>contributo minimo 50.000€ - correggere</v>
      </c>
      <c r="U93" s="88"/>
    </row>
    <row r="94" s="19" customFormat="true" ht="23" hidden="false" customHeight="true" outlineLevel="0" collapsed="false">
      <c r="A94" s="78" t="n">
        <f aca="false">+P94</f>
        <v>0</v>
      </c>
      <c r="B94" s="79" t="n">
        <f aca="false">+B93+1</f>
        <v>40</v>
      </c>
      <c r="C94" s="80"/>
      <c r="D94" s="80"/>
      <c r="E94" s="80"/>
      <c r="F94" s="81"/>
      <c r="G94" s="80" t="n">
        <v>0</v>
      </c>
      <c r="H94" s="80"/>
      <c r="I94" s="80" t="n">
        <v>0</v>
      </c>
      <c r="J94" s="80"/>
      <c r="K94" s="82" t="n">
        <f aca="false">+G94-I94</f>
        <v>0</v>
      </c>
      <c r="L94" s="82"/>
      <c r="M94" s="83" t="str">
        <f aca="false">IFERROR(+K94/I94,"%")</f>
        <v>%</v>
      </c>
      <c r="N94" s="84"/>
      <c r="O94" s="84"/>
      <c r="P94" s="81"/>
      <c r="Q94" s="85"/>
      <c r="R94" s="86" t="str">
        <f aca="false">IFERROR(VLOOKUP(C94,'Istruzioni per la compilazione'!$B$200:$C$1005,2,FALSE()),"z")</f>
        <v>z</v>
      </c>
      <c r="S94" s="87" t="s">
        <v>38</v>
      </c>
      <c r="T94" s="88" t="str">
        <f aca="false">IF(I94&gt;500000,"Contributo massimo 500.000€ - correggere",IF(I94&lt;50000,"contributo minimo 50.000€ - correggere",""))</f>
        <v>contributo minimo 50.000€ - correggere</v>
      </c>
      <c r="U94" s="88"/>
    </row>
    <row r="95" s="19" customFormat="true" ht="23" hidden="false" customHeight="true" outlineLevel="0" collapsed="false">
      <c r="A95" s="78" t="n">
        <f aca="false">+P95</f>
        <v>0</v>
      </c>
      <c r="B95" s="79" t="n">
        <f aca="false">+B94+1</f>
        <v>41</v>
      </c>
      <c r="C95" s="80"/>
      <c r="D95" s="80"/>
      <c r="E95" s="80"/>
      <c r="F95" s="81"/>
      <c r="G95" s="80" t="n">
        <v>0</v>
      </c>
      <c r="H95" s="80"/>
      <c r="I95" s="80" t="n">
        <v>0</v>
      </c>
      <c r="J95" s="80"/>
      <c r="K95" s="82" t="n">
        <f aca="false">+G95-I95</f>
        <v>0</v>
      </c>
      <c r="L95" s="82"/>
      <c r="M95" s="83" t="str">
        <f aca="false">IFERROR(+K95/I95,"%")</f>
        <v>%</v>
      </c>
      <c r="N95" s="84"/>
      <c r="O95" s="84"/>
      <c r="P95" s="81"/>
      <c r="Q95" s="85"/>
      <c r="R95" s="86" t="str">
        <f aca="false">IFERROR(VLOOKUP(C95,'Istruzioni per la compilazione'!$B$200:$C$1005,2,FALSE()),"z")</f>
        <v>z</v>
      </c>
      <c r="S95" s="87" t="s">
        <v>38</v>
      </c>
      <c r="T95" s="88" t="str">
        <f aca="false">IF(I95&gt;500000,"Contributo massimo 500.000€ - correggere",IF(I95&lt;50000,"contributo minimo 50.000€ - correggere",""))</f>
        <v>contributo minimo 50.000€ - correggere</v>
      </c>
      <c r="U95" s="88"/>
    </row>
    <row r="96" s="19" customFormat="true" ht="23" hidden="false" customHeight="true" outlineLevel="0" collapsed="false">
      <c r="A96" s="78" t="n">
        <f aca="false">+P96</f>
        <v>0</v>
      </c>
      <c r="B96" s="79" t="n">
        <f aca="false">+B95+1</f>
        <v>42</v>
      </c>
      <c r="C96" s="80"/>
      <c r="D96" s="80"/>
      <c r="E96" s="80"/>
      <c r="F96" s="81"/>
      <c r="G96" s="80" t="n">
        <v>0</v>
      </c>
      <c r="H96" s="80"/>
      <c r="I96" s="80" t="n">
        <v>0</v>
      </c>
      <c r="J96" s="80"/>
      <c r="K96" s="82" t="n">
        <f aca="false">+G96-I96</f>
        <v>0</v>
      </c>
      <c r="L96" s="82"/>
      <c r="M96" s="83" t="str">
        <f aca="false">IFERROR(+K96/I96,"%")</f>
        <v>%</v>
      </c>
      <c r="N96" s="84"/>
      <c r="O96" s="84"/>
      <c r="P96" s="81"/>
      <c r="Q96" s="85"/>
      <c r="R96" s="86" t="str">
        <f aca="false">IFERROR(VLOOKUP(C96,'Istruzioni per la compilazione'!$B$200:$C$1005,2,FALSE()),"z")</f>
        <v>z</v>
      </c>
      <c r="S96" s="87" t="s">
        <v>38</v>
      </c>
      <c r="T96" s="88" t="str">
        <f aca="false">IF(I96&gt;500000,"Contributo massimo 500.000€ - correggere",IF(I96&lt;50000,"contributo minimo 50.000€ - correggere",""))</f>
        <v>contributo minimo 50.000€ - correggere</v>
      </c>
      <c r="U96" s="88"/>
    </row>
    <row r="97" s="19" customFormat="true" ht="23" hidden="false" customHeight="true" outlineLevel="0" collapsed="false">
      <c r="A97" s="78" t="n">
        <f aca="false">+P97</f>
        <v>0</v>
      </c>
      <c r="B97" s="79" t="n">
        <f aca="false">+B96+1</f>
        <v>43</v>
      </c>
      <c r="C97" s="80"/>
      <c r="D97" s="80"/>
      <c r="E97" s="80"/>
      <c r="F97" s="81"/>
      <c r="G97" s="80" t="n">
        <v>0</v>
      </c>
      <c r="H97" s="80"/>
      <c r="I97" s="80" t="n">
        <v>0</v>
      </c>
      <c r="J97" s="80"/>
      <c r="K97" s="82" t="n">
        <f aca="false">+G97-I97</f>
        <v>0</v>
      </c>
      <c r="L97" s="82"/>
      <c r="M97" s="83" t="str">
        <f aca="false">IFERROR(+K97/I97,"%")</f>
        <v>%</v>
      </c>
      <c r="N97" s="84"/>
      <c r="O97" s="84"/>
      <c r="P97" s="81"/>
      <c r="Q97" s="85"/>
      <c r="R97" s="86" t="str">
        <f aca="false">IFERROR(VLOOKUP(C97,'Istruzioni per la compilazione'!$B$200:$C$1005,2,FALSE()),"z")</f>
        <v>z</v>
      </c>
      <c r="S97" s="87" t="s">
        <v>38</v>
      </c>
      <c r="T97" s="88" t="str">
        <f aca="false">IF(I97&gt;500000,"Contributo massimo 500.000€ - correggere",IF(I97&lt;50000,"contributo minimo 50.000€ - correggere",""))</f>
        <v>contributo minimo 50.000€ - correggere</v>
      </c>
      <c r="U97" s="88"/>
    </row>
    <row r="98" s="19" customFormat="true" ht="23" hidden="false" customHeight="true" outlineLevel="0" collapsed="false">
      <c r="A98" s="78" t="n">
        <f aca="false">+P98</f>
        <v>0</v>
      </c>
      <c r="B98" s="79" t="n">
        <f aca="false">+B97+1</f>
        <v>44</v>
      </c>
      <c r="C98" s="80"/>
      <c r="D98" s="80"/>
      <c r="E98" s="80"/>
      <c r="F98" s="81"/>
      <c r="G98" s="80" t="n">
        <v>0</v>
      </c>
      <c r="H98" s="80"/>
      <c r="I98" s="80" t="n">
        <v>0</v>
      </c>
      <c r="J98" s="80"/>
      <c r="K98" s="82" t="n">
        <f aca="false">+G98-I98</f>
        <v>0</v>
      </c>
      <c r="L98" s="82"/>
      <c r="M98" s="83" t="str">
        <f aca="false">IFERROR(+K98/I98,"%")</f>
        <v>%</v>
      </c>
      <c r="N98" s="84"/>
      <c r="O98" s="84"/>
      <c r="P98" s="81"/>
      <c r="Q98" s="85"/>
      <c r="R98" s="86" t="str">
        <f aca="false">IFERROR(VLOOKUP(C98,'Istruzioni per la compilazione'!$B$200:$C$1005,2,FALSE()),"z")</f>
        <v>z</v>
      </c>
      <c r="S98" s="87" t="s">
        <v>38</v>
      </c>
      <c r="T98" s="88" t="str">
        <f aca="false">IF(I98&gt;500000,"Contributo massimo 500.000€ - correggere",IF(I98&lt;50000,"contributo minimo 50.000€ - correggere",""))</f>
        <v>contributo minimo 50.000€ - correggere</v>
      </c>
      <c r="U98" s="88"/>
    </row>
    <row r="99" s="19" customFormat="true" ht="23" hidden="false" customHeight="true" outlineLevel="0" collapsed="false">
      <c r="A99" s="78" t="n">
        <f aca="false">+P99</f>
        <v>0</v>
      </c>
      <c r="B99" s="79" t="n">
        <f aca="false">+B98+1</f>
        <v>45</v>
      </c>
      <c r="C99" s="80"/>
      <c r="D99" s="80"/>
      <c r="E99" s="80"/>
      <c r="F99" s="81"/>
      <c r="G99" s="80" t="n">
        <v>0</v>
      </c>
      <c r="H99" s="80"/>
      <c r="I99" s="80" t="n">
        <v>0</v>
      </c>
      <c r="J99" s="80"/>
      <c r="K99" s="82" t="n">
        <f aca="false">+G99-I99</f>
        <v>0</v>
      </c>
      <c r="L99" s="82"/>
      <c r="M99" s="83" t="str">
        <f aca="false">IFERROR(+K99/I99,"%")</f>
        <v>%</v>
      </c>
      <c r="N99" s="84"/>
      <c r="O99" s="84"/>
      <c r="P99" s="81"/>
      <c r="Q99" s="85"/>
      <c r="R99" s="86" t="str">
        <f aca="false">IFERROR(VLOOKUP(C99,'Istruzioni per la compilazione'!$B$200:$C$1005,2,FALSE()),"z")</f>
        <v>z</v>
      </c>
      <c r="S99" s="87" t="s">
        <v>38</v>
      </c>
      <c r="T99" s="88" t="str">
        <f aca="false">IF(I99&gt;500000,"Contributo massimo 500.000€ - correggere",IF(I99&lt;50000,"contributo minimo 50.000€ - correggere",""))</f>
        <v>contributo minimo 50.000€ - correggere</v>
      </c>
      <c r="U99" s="88"/>
    </row>
    <row r="100" s="19" customFormat="true" ht="23" hidden="false" customHeight="true" outlineLevel="0" collapsed="false">
      <c r="A100" s="78" t="n">
        <f aca="false">+P100</f>
        <v>0</v>
      </c>
      <c r="B100" s="79" t="n">
        <f aca="false">+B99+1</f>
        <v>46</v>
      </c>
      <c r="C100" s="80"/>
      <c r="D100" s="80"/>
      <c r="E100" s="80"/>
      <c r="F100" s="81"/>
      <c r="G100" s="80" t="n">
        <v>0</v>
      </c>
      <c r="H100" s="80"/>
      <c r="I100" s="80" t="n">
        <v>0</v>
      </c>
      <c r="J100" s="80"/>
      <c r="K100" s="82" t="n">
        <f aca="false">+G100-I100</f>
        <v>0</v>
      </c>
      <c r="L100" s="82"/>
      <c r="M100" s="83" t="str">
        <f aca="false">IFERROR(+K100/I100,"%")</f>
        <v>%</v>
      </c>
      <c r="N100" s="84"/>
      <c r="O100" s="84"/>
      <c r="P100" s="81"/>
      <c r="Q100" s="85"/>
      <c r="R100" s="86" t="str">
        <f aca="false">IFERROR(VLOOKUP(C100,'Istruzioni per la compilazione'!$B$200:$C$1005,2,FALSE()),"z")</f>
        <v>z</v>
      </c>
      <c r="S100" s="87" t="s">
        <v>38</v>
      </c>
      <c r="T100" s="88" t="str">
        <f aca="false">IF(I100&gt;500000,"Contributo massimo 500.000€ - correggere",IF(I100&lt;50000,"contributo minimo 50.000€ - correggere",""))</f>
        <v>contributo minimo 50.000€ - correggere</v>
      </c>
      <c r="U100" s="88"/>
    </row>
    <row r="101" s="19" customFormat="true" ht="23" hidden="false" customHeight="true" outlineLevel="0" collapsed="false">
      <c r="A101" s="78" t="n">
        <f aca="false">+P101</f>
        <v>0</v>
      </c>
      <c r="B101" s="79" t="n">
        <f aca="false">+B100+1</f>
        <v>47</v>
      </c>
      <c r="C101" s="80"/>
      <c r="D101" s="80"/>
      <c r="E101" s="80"/>
      <c r="F101" s="81"/>
      <c r="G101" s="80" t="n">
        <v>0</v>
      </c>
      <c r="H101" s="80"/>
      <c r="I101" s="80" t="n">
        <v>0</v>
      </c>
      <c r="J101" s="80"/>
      <c r="K101" s="82" t="n">
        <f aca="false">+G101-I101</f>
        <v>0</v>
      </c>
      <c r="L101" s="82"/>
      <c r="M101" s="83" t="str">
        <f aca="false">IFERROR(+K101/I101,"%")</f>
        <v>%</v>
      </c>
      <c r="N101" s="84"/>
      <c r="O101" s="84"/>
      <c r="P101" s="81"/>
      <c r="Q101" s="85"/>
      <c r="R101" s="86" t="str">
        <f aca="false">IFERROR(VLOOKUP(C101,'Istruzioni per la compilazione'!$B$200:$C$1005,2,FALSE()),"z")</f>
        <v>z</v>
      </c>
      <c r="S101" s="87" t="s">
        <v>38</v>
      </c>
      <c r="T101" s="88" t="str">
        <f aca="false">IF(I101&gt;500000,"Contributo massimo 500.000€ - correggere",IF(I101&lt;50000,"contributo minimo 50.000€ - correggere",""))</f>
        <v>contributo minimo 50.000€ - correggere</v>
      </c>
      <c r="U101" s="88"/>
    </row>
    <row r="102" s="19" customFormat="true" ht="23" hidden="false" customHeight="true" outlineLevel="0" collapsed="false">
      <c r="A102" s="78" t="n">
        <f aca="false">+P102</f>
        <v>0</v>
      </c>
      <c r="B102" s="79" t="n">
        <f aca="false">+B101+1</f>
        <v>48</v>
      </c>
      <c r="C102" s="80"/>
      <c r="D102" s="80"/>
      <c r="E102" s="80"/>
      <c r="F102" s="81"/>
      <c r="G102" s="80" t="n">
        <v>0</v>
      </c>
      <c r="H102" s="80"/>
      <c r="I102" s="80" t="n">
        <v>0</v>
      </c>
      <c r="J102" s="80"/>
      <c r="K102" s="82" t="n">
        <f aca="false">+G102-I102</f>
        <v>0</v>
      </c>
      <c r="L102" s="82"/>
      <c r="M102" s="83" t="str">
        <f aca="false">IFERROR(+K102/I102,"%")</f>
        <v>%</v>
      </c>
      <c r="N102" s="84"/>
      <c r="O102" s="84"/>
      <c r="P102" s="81"/>
      <c r="Q102" s="85"/>
      <c r="R102" s="86" t="str">
        <f aca="false">IFERROR(VLOOKUP(C102,'Istruzioni per la compilazione'!$B$200:$C$1005,2,FALSE()),"z")</f>
        <v>z</v>
      </c>
      <c r="S102" s="87" t="s">
        <v>38</v>
      </c>
      <c r="T102" s="88" t="str">
        <f aca="false">IF(I102&gt;500000,"Contributo massimo 500.000€ - correggere",IF(I102&lt;50000,"contributo minimo 50.000€ - correggere",""))</f>
        <v>contributo minimo 50.000€ - correggere</v>
      </c>
      <c r="U102" s="88"/>
    </row>
    <row r="103" s="19" customFormat="true" ht="23" hidden="false" customHeight="true" outlineLevel="0" collapsed="false">
      <c r="A103" s="78" t="n">
        <f aca="false">+P103</f>
        <v>0</v>
      </c>
      <c r="B103" s="79" t="n">
        <f aca="false">+B102+1</f>
        <v>49</v>
      </c>
      <c r="C103" s="80"/>
      <c r="D103" s="80"/>
      <c r="E103" s="80"/>
      <c r="F103" s="81"/>
      <c r="G103" s="80" t="n">
        <v>0</v>
      </c>
      <c r="H103" s="80"/>
      <c r="I103" s="80" t="n">
        <v>0</v>
      </c>
      <c r="J103" s="80"/>
      <c r="K103" s="82" t="n">
        <f aca="false">+G103-I103</f>
        <v>0</v>
      </c>
      <c r="L103" s="82"/>
      <c r="M103" s="83" t="str">
        <f aca="false">IFERROR(+K103/I103,"%")</f>
        <v>%</v>
      </c>
      <c r="N103" s="84"/>
      <c r="O103" s="84"/>
      <c r="P103" s="81"/>
      <c r="Q103" s="85"/>
      <c r="R103" s="86" t="str">
        <f aca="false">IFERROR(VLOOKUP(C103,'Istruzioni per la compilazione'!$B$200:$C$1005,2,FALSE()),"z")</f>
        <v>z</v>
      </c>
      <c r="S103" s="87" t="s">
        <v>38</v>
      </c>
      <c r="T103" s="88" t="str">
        <f aca="false">IF(I103&gt;500000,"Contributo massimo 500.000€ - correggere",IF(I103&lt;50000,"contributo minimo 50.000€ - correggere",""))</f>
        <v>contributo minimo 50.000€ - correggere</v>
      </c>
      <c r="U103" s="88"/>
    </row>
    <row r="104" s="19" customFormat="true" ht="23" hidden="false" customHeight="true" outlineLevel="0" collapsed="false">
      <c r="A104" s="78" t="n">
        <f aca="false">+P104</f>
        <v>0</v>
      </c>
      <c r="B104" s="79" t="n">
        <f aca="false">+B103+1</f>
        <v>50</v>
      </c>
      <c r="C104" s="80"/>
      <c r="D104" s="80"/>
      <c r="E104" s="80"/>
      <c r="F104" s="81"/>
      <c r="G104" s="80" t="n">
        <v>0</v>
      </c>
      <c r="H104" s="80"/>
      <c r="I104" s="80" t="n">
        <v>0</v>
      </c>
      <c r="J104" s="80"/>
      <c r="K104" s="82" t="n">
        <f aca="false">+G104-I104</f>
        <v>0</v>
      </c>
      <c r="L104" s="82"/>
      <c r="M104" s="83" t="str">
        <f aca="false">IFERROR(+K104/I104,"%")</f>
        <v>%</v>
      </c>
      <c r="N104" s="84"/>
      <c r="O104" s="84"/>
      <c r="P104" s="81"/>
      <c r="Q104" s="85"/>
      <c r="R104" s="86" t="str">
        <f aca="false">IFERROR(VLOOKUP(C104,'Istruzioni per la compilazione'!$B$200:$C$1005,2,FALSE()),"z")</f>
        <v>z</v>
      </c>
      <c r="S104" s="87" t="s">
        <v>38</v>
      </c>
      <c r="T104" s="88" t="str">
        <f aca="false">IF(I104&gt;500000,"Contributo massimo 500.000€ - correggere",IF(I104&lt;50000,"contributo minimo 50.000€ - correggere",""))</f>
        <v>contributo minimo 50.000€ - correggere</v>
      </c>
      <c r="U104" s="88"/>
    </row>
    <row r="105" s="19" customFormat="true" ht="23" hidden="false" customHeight="true" outlineLevel="0" collapsed="false">
      <c r="A105" s="78" t="n">
        <f aca="false">+P105</f>
        <v>0</v>
      </c>
      <c r="B105" s="79" t="n">
        <f aca="false">+B104+1</f>
        <v>51</v>
      </c>
      <c r="C105" s="80"/>
      <c r="D105" s="80"/>
      <c r="E105" s="80"/>
      <c r="F105" s="81"/>
      <c r="G105" s="80" t="n">
        <v>0</v>
      </c>
      <c r="H105" s="80"/>
      <c r="I105" s="80" t="n">
        <v>0</v>
      </c>
      <c r="J105" s="80"/>
      <c r="K105" s="82" t="n">
        <f aca="false">+G105-I105</f>
        <v>0</v>
      </c>
      <c r="L105" s="82"/>
      <c r="M105" s="83" t="str">
        <f aca="false">IFERROR(+K105/I105,"%")</f>
        <v>%</v>
      </c>
      <c r="N105" s="84"/>
      <c r="O105" s="84"/>
      <c r="P105" s="81"/>
      <c r="Q105" s="85"/>
      <c r="R105" s="86" t="str">
        <f aca="false">IFERROR(VLOOKUP(C105,'Istruzioni per la compilazione'!$B$200:$C$1005,2,FALSE()),"z")</f>
        <v>z</v>
      </c>
      <c r="S105" s="87" t="s">
        <v>38</v>
      </c>
      <c r="T105" s="88" t="str">
        <f aca="false">IF(I105&gt;500000,"Contributo massimo 500.000€ - correggere",IF(I105&lt;50000,"contributo minimo 50.000€ - correggere",""))</f>
        <v>contributo minimo 50.000€ - correggere</v>
      </c>
      <c r="U105" s="88"/>
    </row>
    <row r="106" s="19" customFormat="true" ht="23" hidden="false" customHeight="true" outlineLevel="0" collapsed="false">
      <c r="A106" s="78" t="n">
        <f aca="false">+P106</f>
        <v>0</v>
      </c>
      <c r="B106" s="79" t="n">
        <f aca="false">+B105+1</f>
        <v>52</v>
      </c>
      <c r="C106" s="80"/>
      <c r="D106" s="80"/>
      <c r="E106" s="80"/>
      <c r="F106" s="81"/>
      <c r="G106" s="80" t="n">
        <v>0</v>
      </c>
      <c r="H106" s="80"/>
      <c r="I106" s="80" t="n">
        <v>0</v>
      </c>
      <c r="J106" s="80"/>
      <c r="K106" s="82" t="n">
        <f aca="false">+G106-I106</f>
        <v>0</v>
      </c>
      <c r="L106" s="82"/>
      <c r="M106" s="83" t="str">
        <f aca="false">IFERROR(+K106/I106,"%")</f>
        <v>%</v>
      </c>
      <c r="N106" s="84"/>
      <c r="O106" s="84"/>
      <c r="P106" s="81"/>
      <c r="Q106" s="85"/>
      <c r="R106" s="86" t="str">
        <f aca="false">IFERROR(VLOOKUP(C106,'Istruzioni per la compilazione'!$B$200:$C$1005,2,FALSE()),"z")</f>
        <v>z</v>
      </c>
      <c r="S106" s="87" t="s">
        <v>38</v>
      </c>
      <c r="T106" s="88" t="str">
        <f aca="false">IF(I106&gt;500000,"Contributo massimo 500.000€ - correggere",IF(I106&lt;50000,"contributo minimo 50.000€ - correggere",""))</f>
        <v>contributo minimo 50.000€ - correggere</v>
      </c>
      <c r="U106" s="88"/>
    </row>
    <row r="107" s="19" customFormat="true" ht="23" hidden="false" customHeight="true" outlineLevel="0" collapsed="false">
      <c r="A107" s="78" t="n">
        <f aca="false">+P107</f>
        <v>0</v>
      </c>
      <c r="B107" s="79" t="n">
        <f aca="false">+B106+1</f>
        <v>53</v>
      </c>
      <c r="C107" s="80"/>
      <c r="D107" s="80"/>
      <c r="E107" s="80"/>
      <c r="F107" s="81"/>
      <c r="G107" s="80" t="n">
        <v>0</v>
      </c>
      <c r="H107" s="80"/>
      <c r="I107" s="80" t="n">
        <v>0</v>
      </c>
      <c r="J107" s="80"/>
      <c r="K107" s="82" t="n">
        <f aca="false">+G107-I107</f>
        <v>0</v>
      </c>
      <c r="L107" s="82"/>
      <c r="M107" s="83" t="str">
        <f aca="false">IFERROR(+K107/I107,"%")</f>
        <v>%</v>
      </c>
      <c r="N107" s="84"/>
      <c r="O107" s="84"/>
      <c r="P107" s="81"/>
      <c r="Q107" s="85"/>
      <c r="R107" s="86" t="str">
        <f aca="false">IFERROR(VLOOKUP(C107,'Istruzioni per la compilazione'!$B$200:$C$1005,2,FALSE()),"z")</f>
        <v>z</v>
      </c>
      <c r="S107" s="87" t="s">
        <v>38</v>
      </c>
      <c r="T107" s="88" t="str">
        <f aca="false">IF(I107&gt;500000,"Contributo massimo 500.000€ - correggere",IF(I107&lt;50000,"contributo minimo 50.000€ - correggere",""))</f>
        <v>contributo minimo 50.000€ - correggere</v>
      </c>
      <c r="U107" s="88"/>
    </row>
    <row r="108" s="19" customFormat="true" ht="23" hidden="false" customHeight="true" outlineLevel="0" collapsed="false">
      <c r="A108" s="78" t="n">
        <f aca="false">+P108</f>
        <v>0</v>
      </c>
      <c r="B108" s="79" t="n">
        <f aca="false">+B107+1</f>
        <v>54</v>
      </c>
      <c r="C108" s="80"/>
      <c r="D108" s="80"/>
      <c r="E108" s="80"/>
      <c r="F108" s="81"/>
      <c r="G108" s="80" t="n">
        <v>0</v>
      </c>
      <c r="H108" s="80"/>
      <c r="I108" s="80" t="n">
        <v>0</v>
      </c>
      <c r="J108" s="80"/>
      <c r="K108" s="82" t="n">
        <f aca="false">+G108-I108</f>
        <v>0</v>
      </c>
      <c r="L108" s="82"/>
      <c r="M108" s="83" t="str">
        <f aca="false">IFERROR(+K108/I108,"%")</f>
        <v>%</v>
      </c>
      <c r="N108" s="84"/>
      <c r="O108" s="84"/>
      <c r="P108" s="81"/>
      <c r="Q108" s="85"/>
      <c r="R108" s="86" t="str">
        <f aca="false">IFERROR(VLOOKUP(C108,'Istruzioni per la compilazione'!$B$200:$C$1005,2,FALSE()),"z")</f>
        <v>z</v>
      </c>
      <c r="S108" s="87" t="s">
        <v>38</v>
      </c>
      <c r="T108" s="88" t="str">
        <f aca="false">IF(I108&gt;500000,"Contributo massimo 500.000€ - correggere",IF(I108&lt;50000,"contributo minimo 50.000€ - correggere",""))</f>
        <v>contributo minimo 50.000€ - correggere</v>
      </c>
      <c r="U108" s="88"/>
    </row>
    <row r="109" s="19" customFormat="true" ht="23" hidden="false" customHeight="true" outlineLevel="0" collapsed="false">
      <c r="A109" s="78" t="n">
        <f aca="false">+P109</f>
        <v>0</v>
      </c>
      <c r="B109" s="79" t="n">
        <f aca="false">+B108+1</f>
        <v>55</v>
      </c>
      <c r="C109" s="80"/>
      <c r="D109" s="80"/>
      <c r="E109" s="80"/>
      <c r="F109" s="81"/>
      <c r="G109" s="80" t="n">
        <v>0</v>
      </c>
      <c r="H109" s="80"/>
      <c r="I109" s="80" t="n">
        <v>0</v>
      </c>
      <c r="J109" s="80"/>
      <c r="K109" s="82" t="n">
        <f aca="false">+G109-I109</f>
        <v>0</v>
      </c>
      <c r="L109" s="82"/>
      <c r="M109" s="83" t="str">
        <f aca="false">IFERROR(+K109/I109,"%")</f>
        <v>%</v>
      </c>
      <c r="N109" s="84"/>
      <c r="O109" s="84"/>
      <c r="P109" s="81"/>
      <c r="Q109" s="85"/>
      <c r="R109" s="86" t="str">
        <f aca="false">IFERROR(VLOOKUP(C109,'Istruzioni per la compilazione'!$B$200:$C$1005,2,FALSE()),"z")</f>
        <v>z</v>
      </c>
      <c r="S109" s="87" t="s">
        <v>38</v>
      </c>
      <c r="T109" s="88" t="str">
        <f aca="false">IF(I109&gt;500000,"Contributo massimo 500.000€ - correggere",IF(I109&lt;50000,"contributo minimo 50.000€ - correggere",""))</f>
        <v>contributo minimo 50.000€ - correggere</v>
      </c>
      <c r="U109" s="88"/>
    </row>
    <row r="110" s="19" customFormat="true" ht="23" hidden="false" customHeight="true" outlineLevel="0" collapsed="false">
      <c r="A110" s="78" t="n">
        <f aca="false">+P110</f>
        <v>0</v>
      </c>
      <c r="B110" s="79" t="n">
        <f aca="false">+B109+1</f>
        <v>56</v>
      </c>
      <c r="C110" s="80"/>
      <c r="D110" s="80"/>
      <c r="E110" s="80"/>
      <c r="F110" s="81"/>
      <c r="G110" s="80" t="n">
        <v>0</v>
      </c>
      <c r="H110" s="80"/>
      <c r="I110" s="80" t="n">
        <v>0</v>
      </c>
      <c r="J110" s="80"/>
      <c r="K110" s="82" t="n">
        <f aca="false">+G110-I110</f>
        <v>0</v>
      </c>
      <c r="L110" s="82"/>
      <c r="M110" s="83" t="str">
        <f aca="false">IFERROR(+K110/I110,"%")</f>
        <v>%</v>
      </c>
      <c r="N110" s="84"/>
      <c r="O110" s="84"/>
      <c r="P110" s="81"/>
      <c r="Q110" s="85"/>
      <c r="R110" s="86" t="str">
        <f aca="false">IFERROR(VLOOKUP(C110,'Istruzioni per la compilazione'!$B$200:$C$1005,2,FALSE()),"z")</f>
        <v>z</v>
      </c>
      <c r="S110" s="87" t="s">
        <v>38</v>
      </c>
      <c r="T110" s="88" t="str">
        <f aca="false">IF(I110&gt;500000,"Contributo massimo 500.000€ - correggere",IF(I110&lt;50000,"contributo minimo 50.000€ - correggere",""))</f>
        <v>contributo minimo 50.000€ - correggere</v>
      </c>
      <c r="U110" s="88"/>
    </row>
    <row r="111" s="19" customFormat="true" ht="23" hidden="false" customHeight="true" outlineLevel="0" collapsed="false">
      <c r="A111" s="78" t="n">
        <f aca="false">+P111</f>
        <v>0</v>
      </c>
      <c r="B111" s="79" t="n">
        <f aca="false">+B110+1</f>
        <v>57</v>
      </c>
      <c r="C111" s="80"/>
      <c r="D111" s="80"/>
      <c r="E111" s="80"/>
      <c r="F111" s="81"/>
      <c r="G111" s="80" t="n">
        <v>0</v>
      </c>
      <c r="H111" s="80"/>
      <c r="I111" s="80" t="n">
        <v>0</v>
      </c>
      <c r="J111" s="80"/>
      <c r="K111" s="82" t="n">
        <f aca="false">+G111-I111</f>
        <v>0</v>
      </c>
      <c r="L111" s="82"/>
      <c r="M111" s="83" t="str">
        <f aca="false">IFERROR(+K111/I111,"%")</f>
        <v>%</v>
      </c>
      <c r="N111" s="84"/>
      <c r="O111" s="84"/>
      <c r="P111" s="81"/>
      <c r="Q111" s="85"/>
      <c r="R111" s="86" t="str">
        <f aca="false">IFERROR(VLOOKUP(C111,'Istruzioni per la compilazione'!$B$200:$C$1005,2,FALSE()),"z")</f>
        <v>z</v>
      </c>
      <c r="S111" s="87" t="s">
        <v>38</v>
      </c>
      <c r="T111" s="88" t="str">
        <f aca="false">IF(I111&gt;500000,"Contributo massimo 500.000€ - correggere",IF(I111&lt;50000,"contributo minimo 50.000€ - correggere",""))</f>
        <v>contributo minimo 50.000€ - correggere</v>
      </c>
      <c r="U111" s="88"/>
    </row>
    <row r="112" s="19" customFormat="true" ht="23" hidden="false" customHeight="true" outlineLevel="0" collapsed="false">
      <c r="A112" s="78" t="n">
        <f aca="false">+P112</f>
        <v>0</v>
      </c>
      <c r="B112" s="79" t="n">
        <f aca="false">+B111+1</f>
        <v>58</v>
      </c>
      <c r="C112" s="80"/>
      <c r="D112" s="80"/>
      <c r="E112" s="80"/>
      <c r="F112" s="81"/>
      <c r="G112" s="80" t="n">
        <v>0</v>
      </c>
      <c r="H112" s="80"/>
      <c r="I112" s="80" t="n">
        <v>0</v>
      </c>
      <c r="J112" s="80"/>
      <c r="K112" s="82" t="n">
        <f aca="false">+G112-I112</f>
        <v>0</v>
      </c>
      <c r="L112" s="82"/>
      <c r="M112" s="83" t="str">
        <f aca="false">IFERROR(+K112/I112,"%")</f>
        <v>%</v>
      </c>
      <c r="N112" s="84"/>
      <c r="O112" s="84"/>
      <c r="P112" s="81"/>
      <c r="Q112" s="85"/>
      <c r="R112" s="86" t="str">
        <f aca="false">IFERROR(VLOOKUP(C112,'Istruzioni per la compilazione'!$B$200:$C$1005,2,FALSE()),"z")</f>
        <v>z</v>
      </c>
      <c r="S112" s="87" t="s">
        <v>38</v>
      </c>
      <c r="T112" s="88" t="str">
        <f aca="false">IF(I112&gt;500000,"Contributo massimo 500.000€ - correggere",IF(I112&lt;50000,"contributo minimo 50.000€ - correggere",""))</f>
        <v>contributo minimo 50.000€ - correggere</v>
      </c>
      <c r="U112" s="88"/>
    </row>
    <row r="113" s="19" customFormat="true" ht="23" hidden="false" customHeight="true" outlineLevel="0" collapsed="false">
      <c r="A113" s="78" t="n">
        <f aca="false">+P113</f>
        <v>0</v>
      </c>
      <c r="B113" s="79" t="n">
        <f aca="false">+B112+1</f>
        <v>59</v>
      </c>
      <c r="C113" s="80"/>
      <c r="D113" s="80"/>
      <c r="E113" s="80"/>
      <c r="F113" s="81"/>
      <c r="G113" s="80" t="n">
        <v>0</v>
      </c>
      <c r="H113" s="80"/>
      <c r="I113" s="80" t="n">
        <v>0</v>
      </c>
      <c r="J113" s="80"/>
      <c r="K113" s="82" t="n">
        <f aca="false">+G113-I113</f>
        <v>0</v>
      </c>
      <c r="L113" s="82"/>
      <c r="M113" s="83" t="str">
        <f aca="false">IFERROR(+K113/I113,"%")</f>
        <v>%</v>
      </c>
      <c r="N113" s="84"/>
      <c r="O113" s="84"/>
      <c r="P113" s="81"/>
      <c r="Q113" s="85"/>
      <c r="R113" s="86" t="str">
        <f aca="false">IFERROR(VLOOKUP(C113,'Istruzioni per la compilazione'!$B$200:$C$1005,2,FALSE()),"z")</f>
        <v>z</v>
      </c>
      <c r="S113" s="87" t="s">
        <v>38</v>
      </c>
      <c r="T113" s="88" t="str">
        <f aca="false">IF(I113&gt;500000,"Contributo massimo 500.000€ - correggere",IF(I113&lt;50000,"contributo minimo 50.000€ - correggere",""))</f>
        <v>contributo minimo 50.000€ - correggere</v>
      </c>
      <c r="U113" s="88"/>
    </row>
    <row r="114" s="19" customFormat="true" ht="23" hidden="false" customHeight="true" outlineLevel="0" collapsed="false">
      <c r="A114" s="78" t="n">
        <f aca="false">+P114</f>
        <v>0</v>
      </c>
      <c r="B114" s="79" t="n">
        <f aca="false">+B113+1</f>
        <v>60</v>
      </c>
      <c r="C114" s="80"/>
      <c r="D114" s="80"/>
      <c r="E114" s="80"/>
      <c r="F114" s="81"/>
      <c r="G114" s="80" t="n">
        <v>0</v>
      </c>
      <c r="H114" s="80"/>
      <c r="I114" s="80" t="n">
        <v>0</v>
      </c>
      <c r="J114" s="80"/>
      <c r="K114" s="82" t="n">
        <f aca="false">+G114-I114</f>
        <v>0</v>
      </c>
      <c r="L114" s="82"/>
      <c r="M114" s="83" t="str">
        <f aca="false">IFERROR(+K114/I114,"%")</f>
        <v>%</v>
      </c>
      <c r="N114" s="84"/>
      <c r="O114" s="84"/>
      <c r="P114" s="81"/>
      <c r="Q114" s="85"/>
      <c r="R114" s="86" t="str">
        <f aca="false">IFERROR(VLOOKUP(C114,'Istruzioni per la compilazione'!$B$200:$C$1005,2,FALSE()),"z")</f>
        <v>z</v>
      </c>
      <c r="S114" s="87" t="s">
        <v>38</v>
      </c>
      <c r="T114" s="88" t="str">
        <f aca="false">IF(I114&gt;500000,"Contributo massimo 500.000€ - correggere",IF(I114&lt;50000,"contributo minimo 50.000€ - correggere",""))</f>
        <v>contributo minimo 50.000€ - correggere</v>
      </c>
      <c r="U114" s="88"/>
    </row>
    <row r="115" s="19" customFormat="true" ht="23" hidden="false" customHeight="true" outlineLevel="0" collapsed="false">
      <c r="A115" s="78" t="n">
        <f aca="false">+P115</f>
        <v>0</v>
      </c>
      <c r="B115" s="79" t="n">
        <f aca="false">+B114+1</f>
        <v>61</v>
      </c>
      <c r="C115" s="80"/>
      <c r="D115" s="80"/>
      <c r="E115" s="80"/>
      <c r="F115" s="81"/>
      <c r="G115" s="80" t="n">
        <v>0</v>
      </c>
      <c r="H115" s="80"/>
      <c r="I115" s="80" t="n">
        <v>0</v>
      </c>
      <c r="J115" s="80"/>
      <c r="K115" s="82" t="n">
        <f aca="false">+G115-I115</f>
        <v>0</v>
      </c>
      <c r="L115" s="82"/>
      <c r="M115" s="83" t="str">
        <f aca="false">IFERROR(+K115/I115,"%")</f>
        <v>%</v>
      </c>
      <c r="N115" s="84"/>
      <c r="O115" s="84"/>
      <c r="P115" s="81"/>
      <c r="Q115" s="85"/>
      <c r="R115" s="86" t="str">
        <f aca="false">IFERROR(VLOOKUP(C115,'Istruzioni per la compilazione'!$B$200:$C$1005,2,FALSE()),"z")</f>
        <v>z</v>
      </c>
      <c r="S115" s="87" t="s">
        <v>38</v>
      </c>
      <c r="T115" s="88" t="str">
        <f aca="false">IF(I115&gt;500000,"Contributo massimo 500.000€ - correggere",IF(I115&lt;50000,"contributo minimo 50.000€ - correggere",""))</f>
        <v>contributo minimo 50.000€ - correggere</v>
      </c>
      <c r="U115" s="88"/>
    </row>
    <row r="116" s="19" customFormat="true" ht="23" hidden="false" customHeight="true" outlineLevel="0" collapsed="false">
      <c r="A116" s="78" t="n">
        <f aca="false">+P116</f>
        <v>0</v>
      </c>
      <c r="B116" s="79" t="n">
        <f aca="false">+B115+1</f>
        <v>62</v>
      </c>
      <c r="C116" s="80"/>
      <c r="D116" s="80"/>
      <c r="E116" s="80"/>
      <c r="F116" s="81"/>
      <c r="G116" s="80" t="n">
        <v>0</v>
      </c>
      <c r="H116" s="80"/>
      <c r="I116" s="80" t="n">
        <v>0</v>
      </c>
      <c r="J116" s="80"/>
      <c r="K116" s="82" t="n">
        <f aca="false">+G116-I116</f>
        <v>0</v>
      </c>
      <c r="L116" s="82"/>
      <c r="M116" s="83" t="str">
        <f aca="false">IFERROR(+K116/I116,"%")</f>
        <v>%</v>
      </c>
      <c r="N116" s="84"/>
      <c r="O116" s="84"/>
      <c r="P116" s="81"/>
      <c r="Q116" s="85"/>
      <c r="R116" s="86" t="str">
        <f aca="false">IFERROR(VLOOKUP(C116,'Istruzioni per la compilazione'!$B$200:$C$1005,2,FALSE()),"z")</f>
        <v>z</v>
      </c>
      <c r="S116" s="87" t="s">
        <v>38</v>
      </c>
      <c r="T116" s="88" t="str">
        <f aca="false">IF(I116&gt;500000,"Contributo massimo 500.000€ - correggere",IF(I116&lt;50000,"contributo minimo 50.000€ - correggere",""))</f>
        <v>contributo minimo 50.000€ - correggere</v>
      </c>
      <c r="U116" s="88"/>
    </row>
    <row r="117" s="19" customFormat="true" ht="23" hidden="false" customHeight="true" outlineLevel="0" collapsed="false">
      <c r="A117" s="78" t="n">
        <f aca="false">+P117</f>
        <v>0</v>
      </c>
      <c r="B117" s="79" t="n">
        <f aca="false">+B116+1</f>
        <v>63</v>
      </c>
      <c r="C117" s="80"/>
      <c r="D117" s="80"/>
      <c r="E117" s="80"/>
      <c r="F117" s="81"/>
      <c r="G117" s="80" t="n">
        <v>0</v>
      </c>
      <c r="H117" s="80"/>
      <c r="I117" s="80" t="n">
        <v>0</v>
      </c>
      <c r="J117" s="80"/>
      <c r="K117" s="82" t="n">
        <f aca="false">+G117-I117</f>
        <v>0</v>
      </c>
      <c r="L117" s="82"/>
      <c r="M117" s="83" t="str">
        <f aca="false">IFERROR(+K117/I117,"%")</f>
        <v>%</v>
      </c>
      <c r="N117" s="84"/>
      <c r="O117" s="84"/>
      <c r="P117" s="81"/>
      <c r="Q117" s="85"/>
      <c r="R117" s="86" t="str">
        <f aca="false">IFERROR(VLOOKUP(C117,'Istruzioni per la compilazione'!$B$200:$C$1005,2,FALSE()),"z")</f>
        <v>z</v>
      </c>
      <c r="S117" s="87" t="s">
        <v>38</v>
      </c>
      <c r="T117" s="88" t="str">
        <f aca="false">IF(I117&gt;500000,"Contributo massimo 500.000€ - correggere",IF(I117&lt;50000,"contributo minimo 50.000€ - correggere",""))</f>
        <v>contributo minimo 50.000€ - correggere</v>
      </c>
      <c r="U117" s="88"/>
    </row>
    <row r="118" s="19" customFormat="true" ht="23" hidden="false" customHeight="true" outlineLevel="0" collapsed="false">
      <c r="A118" s="78" t="n">
        <f aca="false">+P118</f>
        <v>0</v>
      </c>
      <c r="B118" s="79" t="n">
        <f aca="false">+B117+1</f>
        <v>64</v>
      </c>
      <c r="C118" s="80"/>
      <c r="D118" s="80"/>
      <c r="E118" s="80"/>
      <c r="F118" s="81"/>
      <c r="G118" s="80" t="n">
        <v>0</v>
      </c>
      <c r="H118" s="80"/>
      <c r="I118" s="80" t="n">
        <v>0</v>
      </c>
      <c r="J118" s="80"/>
      <c r="K118" s="82" t="n">
        <f aca="false">+G118-I118</f>
        <v>0</v>
      </c>
      <c r="L118" s="82"/>
      <c r="M118" s="83" t="str">
        <f aca="false">IFERROR(+K118/I118,"%")</f>
        <v>%</v>
      </c>
      <c r="N118" s="84"/>
      <c r="O118" s="84"/>
      <c r="P118" s="81"/>
      <c r="Q118" s="85"/>
      <c r="R118" s="86" t="str">
        <f aca="false">IFERROR(VLOOKUP(C118,'Istruzioni per la compilazione'!$B$200:$C$1005,2,FALSE()),"z")</f>
        <v>z</v>
      </c>
      <c r="S118" s="87" t="s">
        <v>38</v>
      </c>
      <c r="T118" s="88" t="str">
        <f aca="false">IF(I118&gt;500000,"Contributo massimo 500.000€ - correggere",IF(I118&lt;50000,"contributo minimo 50.000€ - correggere",""))</f>
        <v>contributo minimo 50.000€ - correggere</v>
      </c>
      <c r="U118" s="88"/>
    </row>
    <row r="119" s="19" customFormat="true" ht="23" hidden="false" customHeight="true" outlineLevel="0" collapsed="false">
      <c r="A119" s="78" t="n">
        <f aca="false">+P119</f>
        <v>0</v>
      </c>
      <c r="B119" s="79" t="n">
        <f aca="false">+B118+1</f>
        <v>65</v>
      </c>
      <c r="C119" s="80"/>
      <c r="D119" s="80"/>
      <c r="E119" s="80"/>
      <c r="F119" s="81"/>
      <c r="G119" s="80" t="n">
        <v>0</v>
      </c>
      <c r="H119" s="80"/>
      <c r="I119" s="80" t="n">
        <v>0</v>
      </c>
      <c r="J119" s="80"/>
      <c r="K119" s="82" t="n">
        <f aca="false">+G119-I119</f>
        <v>0</v>
      </c>
      <c r="L119" s="82"/>
      <c r="M119" s="83" t="str">
        <f aca="false">IFERROR(+K119/I119,"%")</f>
        <v>%</v>
      </c>
      <c r="N119" s="84"/>
      <c r="O119" s="84"/>
      <c r="P119" s="81"/>
      <c r="Q119" s="85"/>
      <c r="R119" s="86" t="str">
        <f aca="false">IFERROR(VLOOKUP(C119,'Istruzioni per la compilazione'!$B$200:$C$1005,2,FALSE()),"z")</f>
        <v>z</v>
      </c>
      <c r="S119" s="87" t="s">
        <v>38</v>
      </c>
      <c r="T119" s="88" t="str">
        <f aca="false">IF(I119&gt;500000,"Contributo massimo 500.000€ - correggere",IF(I119&lt;50000,"contributo minimo 50.000€ - correggere",""))</f>
        <v>contributo minimo 50.000€ - correggere</v>
      </c>
      <c r="U119" s="88"/>
    </row>
    <row r="120" s="19" customFormat="true" ht="23" hidden="false" customHeight="true" outlineLevel="0" collapsed="false">
      <c r="A120" s="78" t="n">
        <f aca="false">+P120</f>
        <v>0</v>
      </c>
      <c r="B120" s="79" t="n">
        <f aca="false">+B119+1</f>
        <v>66</v>
      </c>
      <c r="C120" s="80"/>
      <c r="D120" s="80"/>
      <c r="E120" s="80"/>
      <c r="F120" s="81"/>
      <c r="G120" s="80" t="n">
        <v>0</v>
      </c>
      <c r="H120" s="80"/>
      <c r="I120" s="80" t="n">
        <v>0</v>
      </c>
      <c r="J120" s="80"/>
      <c r="K120" s="82" t="n">
        <f aca="false">+G120-I120</f>
        <v>0</v>
      </c>
      <c r="L120" s="82"/>
      <c r="M120" s="83" t="str">
        <f aca="false">IFERROR(+K120/I120,"%")</f>
        <v>%</v>
      </c>
      <c r="N120" s="84"/>
      <c r="O120" s="84"/>
      <c r="P120" s="81"/>
      <c r="Q120" s="85"/>
      <c r="R120" s="86" t="str">
        <f aca="false">IFERROR(VLOOKUP(C120,'Istruzioni per la compilazione'!$B$200:$C$1005,2,FALSE()),"z")</f>
        <v>z</v>
      </c>
      <c r="S120" s="87" t="s">
        <v>38</v>
      </c>
      <c r="T120" s="88" t="str">
        <f aca="false">IF(I120&gt;500000,"Contributo massimo 500.000€ - correggere",IF(I120&lt;50000,"contributo minimo 50.000€ - correggere",""))</f>
        <v>contributo minimo 50.000€ - correggere</v>
      </c>
      <c r="U120" s="88"/>
    </row>
    <row r="121" s="19" customFormat="true" ht="23" hidden="false" customHeight="true" outlineLevel="0" collapsed="false">
      <c r="A121" s="78" t="n">
        <f aca="false">+P121</f>
        <v>0</v>
      </c>
      <c r="B121" s="79" t="n">
        <f aca="false">+B120+1</f>
        <v>67</v>
      </c>
      <c r="C121" s="80"/>
      <c r="D121" s="80"/>
      <c r="E121" s="80"/>
      <c r="F121" s="81"/>
      <c r="G121" s="80" t="n">
        <v>0</v>
      </c>
      <c r="H121" s="80"/>
      <c r="I121" s="80" t="n">
        <v>0</v>
      </c>
      <c r="J121" s="80"/>
      <c r="K121" s="82" t="n">
        <f aca="false">+G121-I121</f>
        <v>0</v>
      </c>
      <c r="L121" s="82"/>
      <c r="M121" s="83" t="str">
        <f aca="false">IFERROR(+K121/I121,"%")</f>
        <v>%</v>
      </c>
      <c r="N121" s="84"/>
      <c r="O121" s="84"/>
      <c r="P121" s="81"/>
      <c r="Q121" s="85"/>
      <c r="R121" s="86" t="str">
        <f aca="false">IFERROR(VLOOKUP(C121,'Istruzioni per la compilazione'!$B$200:$C$1005,2,FALSE()),"z")</f>
        <v>z</v>
      </c>
      <c r="S121" s="87" t="s">
        <v>38</v>
      </c>
      <c r="T121" s="88" t="str">
        <f aca="false">IF(I121&gt;500000,"Contributo massimo 500.000€ - correggere",IF(I121&lt;50000,"contributo minimo 50.000€ - correggere",""))</f>
        <v>contributo minimo 50.000€ - correggere</v>
      </c>
      <c r="U121" s="88"/>
    </row>
    <row r="122" s="19" customFormat="true" ht="23" hidden="false" customHeight="true" outlineLevel="0" collapsed="false">
      <c r="A122" s="78" t="n">
        <f aca="false">+P122</f>
        <v>0</v>
      </c>
      <c r="B122" s="79" t="n">
        <f aca="false">+B121+1</f>
        <v>68</v>
      </c>
      <c r="C122" s="80"/>
      <c r="D122" s="80"/>
      <c r="E122" s="80"/>
      <c r="F122" s="81"/>
      <c r="G122" s="80" t="n">
        <v>0</v>
      </c>
      <c r="H122" s="80"/>
      <c r="I122" s="80" t="n">
        <v>0</v>
      </c>
      <c r="J122" s="80"/>
      <c r="K122" s="82" t="n">
        <f aca="false">+G122-I122</f>
        <v>0</v>
      </c>
      <c r="L122" s="82"/>
      <c r="M122" s="83" t="str">
        <f aca="false">IFERROR(+K122/I122,"%")</f>
        <v>%</v>
      </c>
      <c r="N122" s="84"/>
      <c r="O122" s="84"/>
      <c r="P122" s="81"/>
      <c r="Q122" s="85"/>
      <c r="R122" s="86" t="str">
        <f aca="false">IFERROR(VLOOKUP(C122,'Istruzioni per la compilazione'!$B$200:$C$1005,2,FALSE()),"z")</f>
        <v>z</v>
      </c>
      <c r="S122" s="87" t="s">
        <v>38</v>
      </c>
      <c r="T122" s="88" t="str">
        <f aca="false">IF(I122&gt;500000,"Contributo massimo 500.000€ - correggere",IF(I122&lt;50000,"contributo minimo 50.000€ - correggere",""))</f>
        <v>contributo minimo 50.000€ - correggere</v>
      </c>
      <c r="U122" s="88"/>
    </row>
    <row r="123" s="19" customFormat="true" ht="23" hidden="false" customHeight="true" outlineLevel="0" collapsed="false">
      <c r="A123" s="78" t="n">
        <f aca="false">+P123</f>
        <v>0</v>
      </c>
      <c r="B123" s="79" t="n">
        <f aca="false">+B122+1</f>
        <v>69</v>
      </c>
      <c r="C123" s="80"/>
      <c r="D123" s="80"/>
      <c r="E123" s="80"/>
      <c r="F123" s="81"/>
      <c r="G123" s="80" t="n">
        <v>0</v>
      </c>
      <c r="H123" s="80"/>
      <c r="I123" s="80" t="n">
        <v>0</v>
      </c>
      <c r="J123" s="80"/>
      <c r="K123" s="82" t="n">
        <f aca="false">+G123-I123</f>
        <v>0</v>
      </c>
      <c r="L123" s="82"/>
      <c r="M123" s="83" t="str">
        <f aca="false">IFERROR(+K123/I123,"%")</f>
        <v>%</v>
      </c>
      <c r="N123" s="84"/>
      <c r="O123" s="84"/>
      <c r="P123" s="81"/>
      <c r="Q123" s="85"/>
      <c r="R123" s="86" t="str">
        <f aca="false">IFERROR(VLOOKUP(C123,'Istruzioni per la compilazione'!$B$200:$C$1005,2,FALSE()),"z")</f>
        <v>z</v>
      </c>
      <c r="S123" s="87" t="s">
        <v>38</v>
      </c>
      <c r="T123" s="88" t="str">
        <f aca="false">IF(I123&gt;500000,"Contributo massimo 500.000€ - correggere",IF(I123&lt;50000,"contributo minimo 50.000€ - correggere",""))</f>
        <v>contributo minimo 50.000€ - correggere</v>
      </c>
      <c r="U123" s="88"/>
    </row>
    <row r="124" s="19" customFormat="true" ht="23" hidden="false" customHeight="true" outlineLevel="0" collapsed="false">
      <c r="A124" s="78" t="n">
        <f aca="false">+P124</f>
        <v>0</v>
      </c>
      <c r="B124" s="79" t="n">
        <f aca="false">+B123+1</f>
        <v>70</v>
      </c>
      <c r="C124" s="80"/>
      <c r="D124" s="80"/>
      <c r="E124" s="80"/>
      <c r="F124" s="81"/>
      <c r="G124" s="80" t="n">
        <v>0</v>
      </c>
      <c r="H124" s="80"/>
      <c r="I124" s="80" t="n">
        <v>0</v>
      </c>
      <c r="J124" s="80"/>
      <c r="K124" s="82" t="n">
        <f aca="false">+G124-I124</f>
        <v>0</v>
      </c>
      <c r="L124" s="82"/>
      <c r="M124" s="83" t="str">
        <f aca="false">IFERROR(+K124/I124,"%")</f>
        <v>%</v>
      </c>
      <c r="N124" s="84"/>
      <c r="O124" s="84"/>
      <c r="P124" s="81"/>
      <c r="Q124" s="85"/>
      <c r="R124" s="86" t="str">
        <f aca="false">IFERROR(VLOOKUP(C124,'Istruzioni per la compilazione'!$B$200:$C$1005,2,FALSE()),"z")</f>
        <v>z</v>
      </c>
      <c r="S124" s="87" t="s">
        <v>38</v>
      </c>
      <c r="T124" s="88" t="str">
        <f aca="false">IF(I124&gt;500000,"Contributo massimo 500.000€ - correggere",IF(I124&lt;50000,"contributo minimo 50.000€ - correggere",""))</f>
        <v>contributo minimo 50.000€ - correggere</v>
      </c>
      <c r="U124" s="88"/>
    </row>
    <row r="125" customFormat="false" ht="13.9" hidden="false" customHeight="false" outlineLevel="0" collapsed="false">
      <c r="A125" s="69"/>
      <c r="B125" s="69"/>
      <c r="C125" s="69"/>
      <c r="D125" s="69"/>
      <c r="E125" s="69"/>
      <c r="F125" s="69"/>
      <c r="G125" s="69"/>
      <c r="H125" s="69"/>
      <c r="I125" s="69"/>
      <c r="J125" s="69"/>
      <c r="K125" s="69"/>
      <c r="L125" s="69"/>
      <c r="M125" s="69"/>
      <c r="N125" s="69"/>
      <c r="O125" s="69"/>
      <c r="P125" s="69"/>
      <c r="Q125" s="69"/>
      <c r="R125" s="86" t="str">
        <f aca="false">IFERROR(VLOOKUP(C125,'Istruzioni per la compilazione'!$B$200:$C$1005,2,FALSE()),"z")</f>
        <v>z</v>
      </c>
      <c r="S125" s="87"/>
    </row>
    <row r="126" customFormat="false" ht="14.25" hidden="false" customHeight="true" outlineLevel="0" collapsed="false">
      <c r="B126" s="57"/>
      <c r="C126" s="58"/>
      <c r="D126" s="58"/>
      <c r="E126" s="58"/>
      <c r="F126" s="58"/>
      <c r="G126" s="58"/>
      <c r="H126" s="58"/>
      <c r="I126" s="58"/>
      <c r="J126" s="59" t="str">
        <f aca="false">+$E$8</f>
        <v>Selezionare l'Area territoriale</v>
      </c>
      <c r="K126" s="59"/>
      <c r="L126" s="59"/>
      <c r="M126" s="59"/>
      <c r="N126" s="59"/>
      <c r="O126" s="59"/>
      <c r="P126" s="59"/>
      <c r="R126" s="86" t="str">
        <f aca="false">IFERROR(VLOOKUP(C126,'Istruzioni per la compilazione'!$B$200:$C$1005,2,FALSE()),"z")</f>
        <v>z</v>
      </c>
      <c r="S126" s="87"/>
    </row>
    <row r="127" customFormat="false" ht="14.25" hidden="false" customHeight="true" outlineLevel="0" collapsed="false">
      <c r="B127" s="57"/>
      <c r="C127" s="58"/>
      <c r="D127" s="58"/>
      <c r="E127" s="58"/>
      <c r="F127" s="58"/>
      <c r="G127" s="58"/>
      <c r="H127" s="58"/>
      <c r="I127" s="58"/>
      <c r="J127" s="58"/>
      <c r="K127" s="58"/>
      <c r="L127" s="58"/>
      <c r="M127" s="58"/>
      <c r="N127" s="58"/>
      <c r="O127" s="58"/>
      <c r="P127" s="58"/>
      <c r="R127" s="86" t="str">
        <f aca="false">IFERROR(VLOOKUP(C127,'Istruzioni per la compilazione'!$B$200:$C$1005,2,FALSE()),"z")</f>
        <v>z</v>
      </c>
      <c r="S127" s="87"/>
    </row>
    <row r="128" customFormat="false" ht="13.9" hidden="false" customHeight="false" outlineLevel="0" collapsed="false">
      <c r="B128" s="64"/>
      <c r="C128" s="65"/>
      <c r="D128" s="65"/>
      <c r="E128" s="65"/>
      <c r="F128" s="65"/>
      <c r="G128" s="65"/>
      <c r="H128" s="66" t="s">
        <v>40</v>
      </c>
      <c r="I128" s="66"/>
      <c r="J128" s="66"/>
      <c r="K128" s="67"/>
      <c r="L128" s="67"/>
      <c r="M128" s="67"/>
      <c r="N128" s="67"/>
      <c r="O128" s="67"/>
      <c r="P128" s="67"/>
      <c r="Q128" s="67"/>
      <c r="R128" s="86" t="str">
        <f aca="false">IFERROR(VLOOKUP(C128,'Istruzioni per la compilazione'!$B$200:$C$1005,2,FALSE()),"z")</f>
        <v>z</v>
      </c>
      <c r="S128" s="87"/>
    </row>
    <row r="129" customFormat="false" ht="13.9" hidden="false" customHeight="false" outlineLevel="0" collapsed="false">
      <c r="A129" s="69"/>
      <c r="B129" s="69"/>
      <c r="C129" s="69"/>
      <c r="D129" s="69"/>
      <c r="E129" s="69"/>
      <c r="F129" s="69"/>
      <c r="G129" s="69"/>
      <c r="H129" s="69"/>
      <c r="I129" s="69"/>
      <c r="J129" s="69"/>
      <c r="K129" s="69"/>
      <c r="L129" s="69"/>
      <c r="M129" s="69"/>
      <c r="N129" s="69"/>
      <c r="O129" s="69"/>
      <c r="P129" s="69"/>
      <c r="Q129" s="69"/>
      <c r="R129" s="86" t="str">
        <f aca="false">IFERROR(VLOOKUP(C129,'Istruzioni per la compilazione'!$B$200:$C$1005,2,FALSE()),"z")</f>
        <v>z</v>
      </c>
      <c r="S129" s="87"/>
    </row>
    <row r="130" s="77" customFormat="true" ht="25.9" hidden="false" customHeight="true" outlineLevel="0" collapsed="false">
      <c r="A130" s="70"/>
      <c r="B130" s="71"/>
      <c r="C130" s="72" t="s">
        <v>32</v>
      </c>
      <c r="D130" s="72"/>
      <c r="E130" s="72"/>
      <c r="F130" s="73" t="s">
        <v>33</v>
      </c>
      <c r="G130" s="74" t="s">
        <v>17</v>
      </c>
      <c r="H130" s="74"/>
      <c r="I130" s="74" t="s">
        <v>34</v>
      </c>
      <c r="J130" s="74"/>
      <c r="K130" s="74" t="s">
        <v>35</v>
      </c>
      <c r="L130" s="74"/>
      <c r="M130" s="73" t="s">
        <v>36</v>
      </c>
      <c r="N130" s="75" t="s">
        <v>37</v>
      </c>
      <c r="O130" s="75"/>
      <c r="P130" s="76" t="s">
        <v>15</v>
      </c>
      <c r="Q130" s="70"/>
      <c r="R130" s="86" t="str">
        <f aca="false">IFERROR(VLOOKUP(C130,'Istruzioni per la compilazione'!$B$200:$C$1005,2,FALSE()),"z")</f>
        <v>z</v>
      </c>
      <c r="S130" s="87"/>
    </row>
    <row r="131" s="19" customFormat="true" ht="23" hidden="false" customHeight="true" outlineLevel="0" collapsed="false">
      <c r="A131" s="78" t="n">
        <f aca="false">+P131</f>
        <v>0</v>
      </c>
      <c r="B131" s="79" t="n">
        <v>71</v>
      </c>
      <c r="C131" s="80"/>
      <c r="D131" s="80"/>
      <c r="E131" s="80"/>
      <c r="F131" s="81"/>
      <c r="G131" s="80" t="n">
        <v>0</v>
      </c>
      <c r="H131" s="80"/>
      <c r="I131" s="80" t="n">
        <v>0</v>
      </c>
      <c r="J131" s="80"/>
      <c r="K131" s="82" t="n">
        <f aca="false">+G131-I131</f>
        <v>0</v>
      </c>
      <c r="L131" s="82"/>
      <c r="M131" s="83" t="str">
        <f aca="false">IFERROR(+K131/I131,"%")</f>
        <v>%</v>
      </c>
      <c r="N131" s="84"/>
      <c r="O131" s="84"/>
      <c r="P131" s="81"/>
      <c r="Q131" s="85"/>
      <c r="R131" s="86" t="str">
        <f aca="false">IFERROR(VLOOKUP(C131,'Istruzioni per la compilazione'!$B$200:$C$1005,2,FALSE()),"z")</f>
        <v>z</v>
      </c>
      <c r="S131" s="87" t="s">
        <v>38</v>
      </c>
      <c r="T131" s="88" t="str">
        <f aca="false">IF(I131&gt;500000,"Contributo massimo 500.000€ - correggere",IF(I131&lt;50000,"contributo minimo 50.000€ - correggere",""))</f>
        <v>contributo minimo 50.000€ - correggere</v>
      </c>
      <c r="U131" s="88"/>
    </row>
    <row r="132" s="19" customFormat="true" ht="23" hidden="false" customHeight="true" outlineLevel="0" collapsed="false">
      <c r="A132" s="78" t="n">
        <f aca="false">+P132</f>
        <v>0</v>
      </c>
      <c r="B132" s="79" t="n">
        <f aca="false">+B131+1</f>
        <v>72</v>
      </c>
      <c r="C132" s="80"/>
      <c r="D132" s="80"/>
      <c r="E132" s="80"/>
      <c r="F132" s="81"/>
      <c r="G132" s="80" t="n">
        <v>0</v>
      </c>
      <c r="H132" s="80"/>
      <c r="I132" s="80" t="n">
        <v>0</v>
      </c>
      <c r="J132" s="80"/>
      <c r="K132" s="82" t="n">
        <f aca="false">+G132-I132</f>
        <v>0</v>
      </c>
      <c r="L132" s="82"/>
      <c r="M132" s="83" t="str">
        <f aca="false">IFERROR(+K132/I132,"%")</f>
        <v>%</v>
      </c>
      <c r="N132" s="84"/>
      <c r="O132" s="84"/>
      <c r="P132" s="81"/>
      <c r="Q132" s="85"/>
      <c r="R132" s="86" t="str">
        <f aca="false">IFERROR(VLOOKUP(C132,'Istruzioni per la compilazione'!$B$200:$C$1005,2,FALSE()),"z")</f>
        <v>z</v>
      </c>
      <c r="S132" s="87" t="s">
        <v>38</v>
      </c>
      <c r="T132" s="88" t="str">
        <f aca="false">IF(I132&gt;500000,"Contributo massimo 500.000€ - correggere",IF(I132&lt;50000,"contributo minimo 50.000€ - correggere",""))</f>
        <v>contributo minimo 50.000€ - correggere</v>
      </c>
      <c r="U132" s="88"/>
    </row>
    <row r="133" s="19" customFormat="true" ht="23" hidden="false" customHeight="true" outlineLevel="0" collapsed="false">
      <c r="A133" s="78" t="n">
        <f aca="false">+P133</f>
        <v>0</v>
      </c>
      <c r="B133" s="79" t="n">
        <f aca="false">+B132+1</f>
        <v>73</v>
      </c>
      <c r="C133" s="80"/>
      <c r="D133" s="80"/>
      <c r="E133" s="80"/>
      <c r="F133" s="81"/>
      <c r="G133" s="80" t="n">
        <v>0</v>
      </c>
      <c r="H133" s="80"/>
      <c r="I133" s="80" t="n">
        <v>0</v>
      </c>
      <c r="J133" s="80"/>
      <c r="K133" s="82" t="n">
        <f aca="false">+G133-I133</f>
        <v>0</v>
      </c>
      <c r="L133" s="82"/>
      <c r="M133" s="83" t="str">
        <f aca="false">IFERROR(+K133/I133,"%")</f>
        <v>%</v>
      </c>
      <c r="N133" s="84"/>
      <c r="O133" s="84"/>
      <c r="P133" s="81"/>
      <c r="Q133" s="85"/>
      <c r="R133" s="86" t="str">
        <f aca="false">IFERROR(VLOOKUP(C133,'Istruzioni per la compilazione'!$B$200:$C$1005,2,FALSE()),"z")</f>
        <v>z</v>
      </c>
      <c r="S133" s="87" t="s">
        <v>38</v>
      </c>
      <c r="T133" s="88" t="str">
        <f aca="false">IF(I133&gt;500000,"Contributo massimo 500.000€ - correggere",IF(I133&lt;50000,"contributo minimo 50.000€ - correggere",""))</f>
        <v>contributo minimo 50.000€ - correggere</v>
      </c>
      <c r="U133" s="88"/>
    </row>
    <row r="134" s="19" customFormat="true" ht="23" hidden="false" customHeight="true" outlineLevel="0" collapsed="false">
      <c r="A134" s="78" t="n">
        <f aca="false">+P134</f>
        <v>0</v>
      </c>
      <c r="B134" s="79" t="n">
        <f aca="false">+B133+1</f>
        <v>74</v>
      </c>
      <c r="C134" s="80"/>
      <c r="D134" s="80"/>
      <c r="E134" s="80"/>
      <c r="F134" s="81"/>
      <c r="G134" s="80" t="n">
        <v>0</v>
      </c>
      <c r="H134" s="80"/>
      <c r="I134" s="80" t="n">
        <v>0</v>
      </c>
      <c r="J134" s="80"/>
      <c r="K134" s="82" t="n">
        <f aca="false">+G134-I134</f>
        <v>0</v>
      </c>
      <c r="L134" s="82"/>
      <c r="M134" s="83" t="str">
        <f aca="false">IFERROR(+K134/I134,"%")</f>
        <v>%</v>
      </c>
      <c r="N134" s="84"/>
      <c r="O134" s="84"/>
      <c r="P134" s="81"/>
      <c r="Q134" s="85"/>
      <c r="R134" s="86" t="str">
        <f aca="false">IFERROR(VLOOKUP(C134,'Istruzioni per la compilazione'!$B$200:$C$1005,2,FALSE()),"z")</f>
        <v>z</v>
      </c>
      <c r="S134" s="87" t="s">
        <v>38</v>
      </c>
      <c r="T134" s="88" t="str">
        <f aca="false">IF(I134&gt;500000,"Contributo massimo 500.000€ - correggere",IF(I134&lt;50000,"contributo minimo 50.000€ - correggere",""))</f>
        <v>contributo minimo 50.000€ - correggere</v>
      </c>
      <c r="U134" s="88"/>
    </row>
    <row r="135" s="19" customFormat="true" ht="23" hidden="false" customHeight="true" outlineLevel="0" collapsed="false">
      <c r="A135" s="78" t="n">
        <f aca="false">+P135</f>
        <v>0</v>
      </c>
      <c r="B135" s="79" t="n">
        <f aca="false">+B134+1</f>
        <v>75</v>
      </c>
      <c r="C135" s="80"/>
      <c r="D135" s="80"/>
      <c r="E135" s="80"/>
      <c r="F135" s="81"/>
      <c r="G135" s="80" t="n">
        <v>0</v>
      </c>
      <c r="H135" s="80"/>
      <c r="I135" s="80" t="n">
        <v>0</v>
      </c>
      <c r="J135" s="80"/>
      <c r="K135" s="82" t="n">
        <f aca="false">+G135-I135</f>
        <v>0</v>
      </c>
      <c r="L135" s="82"/>
      <c r="M135" s="83" t="str">
        <f aca="false">IFERROR(+K135/I135,"%")</f>
        <v>%</v>
      </c>
      <c r="N135" s="84"/>
      <c r="O135" s="84"/>
      <c r="P135" s="81"/>
      <c r="Q135" s="85"/>
      <c r="R135" s="86" t="str">
        <f aca="false">IFERROR(VLOOKUP(C135,'Istruzioni per la compilazione'!$B$200:$C$1005,2,FALSE()),"z")</f>
        <v>z</v>
      </c>
      <c r="S135" s="87" t="s">
        <v>38</v>
      </c>
      <c r="T135" s="88" t="str">
        <f aca="false">IF(I135&gt;500000,"Contributo massimo 500.000€ - correggere",IF(I135&lt;50000,"contributo minimo 50.000€ - correggere",""))</f>
        <v>contributo minimo 50.000€ - correggere</v>
      </c>
      <c r="U135" s="88"/>
    </row>
    <row r="136" s="19" customFormat="true" ht="23" hidden="false" customHeight="true" outlineLevel="0" collapsed="false">
      <c r="A136" s="78" t="n">
        <f aca="false">+P136</f>
        <v>0</v>
      </c>
      <c r="B136" s="79" t="n">
        <f aca="false">+B135+1</f>
        <v>76</v>
      </c>
      <c r="C136" s="80"/>
      <c r="D136" s="80"/>
      <c r="E136" s="80"/>
      <c r="F136" s="81"/>
      <c r="G136" s="80" t="n">
        <v>0</v>
      </c>
      <c r="H136" s="80"/>
      <c r="I136" s="80" t="n">
        <v>0</v>
      </c>
      <c r="J136" s="80"/>
      <c r="K136" s="82" t="n">
        <f aca="false">+G136-I136</f>
        <v>0</v>
      </c>
      <c r="L136" s="82"/>
      <c r="M136" s="83" t="str">
        <f aca="false">IFERROR(+K136/I136,"%")</f>
        <v>%</v>
      </c>
      <c r="N136" s="84"/>
      <c r="O136" s="84"/>
      <c r="P136" s="81"/>
      <c r="Q136" s="85"/>
      <c r="R136" s="86" t="str">
        <f aca="false">IFERROR(VLOOKUP(C136,'Istruzioni per la compilazione'!$B$200:$C$1005,2,FALSE()),"z")</f>
        <v>z</v>
      </c>
      <c r="S136" s="87" t="s">
        <v>38</v>
      </c>
      <c r="T136" s="88" t="str">
        <f aca="false">IF(I136&gt;500000,"Contributo massimo 500.000€ - correggere",IF(I136&lt;50000,"contributo minimo 50.000€ - correggere",""))</f>
        <v>contributo minimo 50.000€ - correggere</v>
      </c>
      <c r="U136" s="88"/>
    </row>
    <row r="137" s="19" customFormat="true" ht="23" hidden="false" customHeight="true" outlineLevel="0" collapsed="false">
      <c r="A137" s="78" t="n">
        <f aca="false">+P137</f>
        <v>0</v>
      </c>
      <c r="B137" s="79" t="n">
        <f aca="false">+B136+1</f>
        <v>77</v>
      </c>
      <c r="C137" s="80"/>
      <c r="D137" s="80"/>
      <c r="E137" s="80"/>
      <c r="F137" s="81"/>
      <c r="G137" s="80" t="n">
        <v>0</v>
      </c>
      <c r="H137" s="80"/>
      <c r="I137" s="80" t="n">
        <v>0</v>
      </c>
      <c r="J137" s="80"/>
      <c r="K137" s="82" t="n">
        <f aca="false">+G137-I137</f>
        <v>0</v>
      </c>
      <c r="L137" s="82"/>
      <c r="M137" s="83" t="str">
        <f aca="false">IFERROR(+K137/I137,"%")</f>
        <v>%</v>
      </c>
      <c r="N137" s="84"/>
      <c r="O137" s="84"/>
      <c r="P137" s="81"/>
      <c r="Q137" s="85"/>
      <c r="R137" s="86" t="str">
        <f aca="false">IFERROR(VLOOKUP(C137,'Istruzioni per la compilazione'!$B$200:$C$1005,2,FALSE()),"z")</f>
        <v>z</v>
      </c>
      <c r="S137" s="87" t="s">
        <v>38</v>
      </c>
      <c r="T137" s="88" t="str">
        <f aca="false">IF(I137&gt;500000,"Contributo massimo 500.000€ - correggere",IF(I137&lt;50000,"contributo minimo 50.000€ - correggere",""))</f>
        <v>contributo minimo 50.000€ - correggere</v>
      </c>
      <c r="U137" s="88"/>
    </row>
    <row r="138" s="19" customFormat="true" ht="23" hidden="false" customHeight="true" outlineLevel="0" collapsed="false">
      <c r="A138" s="78" t="n">
        <f aca="false">+P138</f>
        <v>0</v>
      </c>
      <c r="B138" s="79" t="n">
        <f aca="false">+B137+1</f>
        <v>78</v>
      </c>
      <c r="C138" s="80"/>
      <c r="D138" s="80"/>
      <c r="E138" s="80"/>
      <c r="F138" s="81"/>
      <c r="G138" s="80" t="n">
        <v>0</v>
      </c>
      <c r="H138" s="80"/>
      <c r="I138" s="80" t="n">
        <v>0</v>
      </c>
      <c r="J138" s="80"/>
      <c r="K138" s="82" t="n">
        <f aca="false">+G138-I138</f>
        <v>0</v>
      </c>
      <c r="L138" s="82"/>
      <c r="M138" s="83" t="str">
        <f aca="false">IFERROR(+K138/I138,"%")</f>
        <v>%</v>
      </c>
      <c r="N138" s="84"/>
      <c r="O138" s="84"/>
      <c r="P138" s="81"/>
      <c r="Q138" s="85"/>
      <c r="R138" s="86" t="str">
        <f aca="false">IFERROR(VLOOKUP(C138,'Istruzioni per la compilazione'!$B$200:$C$1005,2,FALSE()),"z")</f>
        <v>z</v>
      </c>
      <c r="S138" s="87" t="s">
        <v>38</v>
      </c>
      <c r="T138" s="88" t="str">
        <f aca="false">IF(I138&gt;500000,"Contributo massimo 500.000€ - correggere",IF(I138&lt;50000,"contributo minimo 50.000€ - correggere",""))</f>
        <v>contributo minimo 50.000€ - correggere</v>
      </c>
      <c r="U138" s="88"/>
    </row>
    <row r="139" s="19" customFormat="true" ht="23" hidden="false" customHeight="true" outlineLevel="0" collapsed="false">
      <c r="A139" s="78" t="n">
        <f aca="false">+P139</f>
        <v>0</v>
      </c>
      <c r="B139" s="79" t="n">
        <f aca="false">+B138+1</f>
        <v>79</v>
      </c>
      <c r="C139" s="80"/>
      <c r="D139" s="80"/>
      <c r="E139" s="80"/>
      <c r="F139" s="81"/>
      <c r="G139" s="80" t="n">
        <v>0</v>
      </c>
      <c r="H139" s="80"/>
      <c r="I139" s="80" t="n">
        <v>0</v>
      </c>
      <c r="J139" s="80"/>
      <c r="K139" s="82" t="n">
        <f aca="false">+G139-I139</f>
        <v>0</v>
      </c>
      <c r="L139" s="82"/>
      <c r="M139" s="83" t="str">
        <f aca="false">IFERROR(+K139/I139,"%")</f>
        <v>%</v>
      </c>
      <c r="N139" s="84"/>
      <c r="O139" s="84"/>
      <c r="P139" s="81"/>
      <c r="Q139" s="85"/>
      <c r="R139" s="86" t="str">
        <f aca="false">IFERROR(VLOOKUP(C139,'Istruzioni per la compilazione'!$B$200:$C$1005,2,FALSE()),"z")</f>
        <v>z</v>
      </c>
      <c r="S139" s="87" t="s">
        <v>38</v>
      </c>
      <c r="T139" s="88" t="str">
        <f aca="false">IF(I139&gt;500000,"Contributo massimo 500.000€ - correggere",IF(I139&lt;50000,"contributo minimo 50.000€ - correggere",""))</f>
        <v>contributo minimo 50.000€ - correggere</v>
      </c>
      <c r="U139" s="88"/>
    </row>
    <row r="140" s="19" customFormat="true" ht="23" hidden="false" customHeight="true" outlineLevel="0" collapsed="false">
      <c r="A140" s="78" t="n">
        <f aca="false">+P140</f>
        <v>0</v>
      </c>
      <c r="B140" s="79" t="n">
        <f aca="false">+B139+1</f>
        <v>80</v>
      </c>
      <c r="C140" s="80"/>
      <c r="D140" s="80"/>
      <c r="E140" s="80"/>
      <c r="F140" s="81"/>
      <c r="G140" s="80" t="n">
        <v>0</v>
      </c>
      <c r="H140" s="80"/>
      <c r="I140" s="80" t="n">
        <v>0</v>
      </c>
      <c r="J140" s="80"/>
      <c r="K140" s="82" t="n">
        <f aca="false">+G140-I140</f>
        <v>0</v>
      </c>
      <c r="L140" s="82"/>
      <c r="M140" s="83" t="str">
        <f aca="false">IFERROR(+K140/I140,"%")</f>
        <v>%</v>
      </c>
      <c r="N140" s="84"/>
      <c r="O140" s="84"/>
      <c r="P140" s="81"/>
      <c r="Q140" s="85"/>
      <c r="R140" s="86" t="str">
        <f aca="false">IFERROR(VLOOKUP(C140,'Istruzioni per la compilazione'!$B$200:$C$1005,2,FALSE()),"z")</f>
        <v>z</v>
      </c>
      <c r="S140" s="87" t="s">
        <v>38</v>
      </c>
      <c r="T140" s="88" t="str">
        <f aca="false">IF(I140&gt;500000,"Contributo massimo 500.000€ - correggere",IF(I140&lt;50000,"contributo minimo 50.000€ - correggere",""))</f>
        <v>contributo minimo 50.000€ - correggere</v>
      </c>
      <c r="U140" s="88"/>
    </row>
    <row r="141" s="19" customFormat="true" ht="23" hidden="false" customHeight="true" outlineLevel="0" collapsed="false">
      <c r="A141" s="78" t="n">
        <f aca="false">+P141</f>
        <v>0</v>
      </c>
      <c r="B141" s="79" t="n">
        <f aca="false">+B140+1</f>
        <v>81</v>
      </c>
      <c r="C141" s="80"/>
      <c r="D141" s="80"/>
      <c r="E141" s="80"/>
      <c r="F141" s="81"/>
      <c r="G141" s="80" t="n">
        <v>0</v>
      </c>
      <c r="H141" s="80"/>
      <c r="I141" s="80" t="n">
        <v>0</v>
      </c>
      <c r="J141" s="80"/>
      <c r="K141" s="82" t="n">
        <f aca="false">+G141-I141</f>
        <v>0</v>
      </c>
      <c r="L141" s="82"/>
      <c r="M141" s="83" t="str">
        <f aca="false">IFERROR(+K141/I141,"%")</f>
        <v>%</v>
      </c>
      <c r="N141" s="84"/>
      <c r="O141" s="84"/>
      <c r="P141" s="81"/>
      <c r="Q141" s="85"/>
      <c r="R141" s="86" t="str">
        <f aca="false">IFERROR(VLOOKUP(C141,'Istruzioni per la compilazione'!$B$200:$C$1005,2,FALSE()),"z")</f>
        <v>z</v>
      </c>
      <c r="S141" s="87" t="s">
        <v>38</v>
      </c>
      <c r="T141" s="88" t="str">
        <f aca="false">IF(I141&gt;500000,"Contributo massimo 500.000€ - correggere",IF(I141&lt;50000,"contributo minimo 50.000€ - correggere",""))</f>
        <v>contributo minimo 50.000€ - correggere</v>
      </c>
      <c r="U141" s="88"/>
    </row>
    <row r="142" s="19" customFormat="true" ht="23" hidden="false" customHeight="true" outlineLevel="0" collapsed="false">
      <c r="A142" s="78" t="n">
        <f aca="false">+P142</f>
        <v>0</v>
      </c>
      <c r="B142" s="79" t="n">
        <f aca="false">+B141+1</f>
        <v>82</v>
      </c>
      <c r="C142" s="80"/>
      <c r="D142" s="80"/>
      <c r="E142" s="80"/>
      <c r="F142" s="81"/>
      <c r="G142" s="80" t="n">
        <v>0</v>
      </c>
      <c r="H142" s="80"/>
      <c r="I142" s="80" t="n">
        <v>0</v>
      </c>
      <c r="J142" s="80"/>
      <c r="K142" s="82" t="n">
        <f aca="false">+G142-I142</f>
        <v>0</v>
      </c>
      <c r="L142" s="82"/>
      <c r="M142" s="83" t="str">
        <f aca="false">IFERROR(+K142/I142,"%")</f>
        <v>%</v>
      </c>
      <c r="N142" s="84"/>
      <c r="O142" s="84"/>
      <c r="P142" s="81"/>
      <c r="Q142" s="85"/>
      <c r="R142" s="86" t="str">
        <f aca="false">IFERROR(VLOOKUP(C142,'Istruzioni per la compilazione'!$B$200:$C$1005,2,FALSE()),"z")</f>
        <v>z</v>
      </c>
      <c r="S142" s="87" t="s">
        <v>38</v>
      </c>
      <c r="T142" s="88" t="str">
        <f aca="false">IF(I142&gt;500000,"Contributo massimo 500.000€ - correggere",IF(I142&lt;50000,"contributo minimo 50.000€ - correggere",""))</f>
        <v>contributo minimo 50.000€ - correggere</v>
      </c>
      <c r="U142" s="88"/>
    </row>
    <row r="143" s="19" customFormat="true" ht="23" hidden="false" customHeight="true" outlineLevel="0" collapsed="false">
      <c r="A143" s="78" t="n">
        <f aca="false">+P143</f>
        <v>0</v>
      </c>
      <c r="B143" s="79" t="n">
        <f aca="false">+B142+1</f>
        <v>83</v>
      </c>
      <c r="C143" s="80"/>
      <c r="D143" s="80"/>
      <c r="E143" s="80"/>
      <c r="F143" s="81"/>
      <c r="G143" s="80" t="n">
        <v>0</v>
      </c>
      <c r="H143" s="80"/>
      <c r="I143" s="80" t="n">
        <v>0</v>
      </c>
      <c r="J143" s="80"/>
      <c r="K143" s="82" t="n">
        <f aca="false">+G143-I143</f>
        <v>0</v>
      </c>
      <c r="L143" s="82"/>
      <c r="M143" s="83" t="str">
        <f aca="false">IFERROR(+K143/I143,"%")</f>
        <v>%</v>
      </c>
      <c r="N143" s="84"/>
      <c r="O143" s="84"/>
      <c r="P143" s="81"/>
      <c r="Q143" s="85"/>
      <c r="R143" s="86" t="str">
        <f aca="false">IFERROR(VLOOKUP(C143,'Istruzioni per la compilazione'!$B$200:$C$1005,2,FALSE()),"z")</f>
        <v>z</v>
      </c>
      <c r="S143" s="87" t="s">
        <v>38</v>
      </c>
      <c r="T143" s="88" t="str">
        <f aca="false">IF(I143&gt;500000,"Contributo massimo 500.000€ - correggere",IF(I143&lt;50000,"contributo minimo 50.000€ - correggere",""))</f>
        <v>contributo minimo 50.000€ - correggere</v>
      </c>
      <c r="U143" s="88"/>
    </row>
    <row r="144" s="19" customFormat="true" ht="23" hidden="false" customHeight="true" outlineLevel="0" collapsed="false">
      <c r="A144" s="78" t="n">
        <f aca="false">+P144</f>
        <v>0</v>
      </c>
      <c r="B144" s="79" t="n">
        <f aca="false">+B143+1</f>
        <v>84</v>
      </c>
      <c r="C144" s="80"/>
      <c r="D144" s="80"/>
      <c r="E144" s="80"/>
      <c r="F144" s="81"/>
      <c r="G144" s="80" t="n">
        <v>0</v>
      </c>
      <c r="H144" s="80"/>
      <c r="I144" s="80" t="n">
        <v>0</v>
      </c>
      <c r="J144" s="80"/>
      <c r="K144" s="82" t="n">
        <f aca="false">+G144-I144</f>
        <v>0</v>
      </c>
      <c r="L144" s="82"/>
      <c r="M144" s="83" t="str">
        <f aca="false">IFERROR(+K144/I144,"%")</f>
        <v>%</v>
      </c>
      <c r="N144" s="84"/>
      <c r="O144" s="84"/>
      <c r="P144" s="81"/>
      <c r="Q144" s="85"/>
      <c r="R144" s="86" t="str">
        <f aca="false">IFERROR(VLOOKUP(C144,'Istruzioni per la compilazione'!$B$200:$C$1005,2,FALSE()),"z")</f>
        <v>z</v>
      </c>
      <c r="S144" s="87" t="s">
        <v>38</v>
      </c>
      <c r="T144" s="88" t="str">
        <f aca="false">IF(I144&gt;500000,"Contributo massimo 500.000€ - correggere",IF(I144&lt;50000,"contributo minimo 50.000€ - correggere",""))</f>
        <v>contributo minimo 50.000€ - correggere</v>
      </c>
      <c r="U144" s="88"/>
    </row>
    <row r="145" s="19" customFormat="true" ht="23" hidden="false" customHeight="true" outlineLevel="0" collapsed="false">
      <c r="A145" s="78" t="n">
        <f aca="false">+P145</f>
        <v>0</v>
      </c>
      <c r="B145" s="79" t="n">
        <f aca="false">+B144+1</f>
        <v>85</v>
      </c>
      <c r="C145" s="80"/>
      <c r="D145" s="80"/>
      <c r="E145" s="80"/>
      <c r="F145" s="81"/>
      <c r="G145" s="80" t="n">
        <v>0</v>
      </c>
      <c r="H145" s="80"/>
      <c r="I145" s="80" t="n">
        <v>0</v>
      </c>
      <c r="J145" s="80"/>
      <c r="K145" s="82" t="n">
        <f aca="false">+G145-I145</f>
        <v>0</v>
      </c>
      <c r="L145" s="82"/>
      <c r="M145" s="83" t="str">
        <f aca="false">IFERROR(+K145/I145,"%")</f>
        <v>%</v>
      </c>
      <c r="N145" s="84"/>
      <c r="O145" s="84"/>
      <c r="P145" s="81"/>
      <c r="Q145" s="85"/>
      <c r="R145" s="86" t="str">
        <f aca="false">IFERROR(VLOOKUP(C145,'Istruzioni per la compilazione'!$B$200:$C$1005,2,FALSE()),"z")</f>
        <v>z</v>
      </c>
      <c r="S145" s="87" t="s">
        <v>38</v>
      </c>
      <c r="T145" s="88" t="str">
        <f aca="false">IF(I145&gt;500000,"Contributo massimo 500.000€ - correggere",IF(I145&lt;50000,"contributo minimo 50.000€ - correggere",""))</f>
        <v>contributo minimo 50.000€ - correggere</v>
      </c>
      <c r="U145" s="88"/>
    </row>
    <row r="146" s="19" customFormat="true" ht="23" hidden="false" customHeight="true" outlineLevel="0" collapsed="false">
      <c r="A146" s="78" t="n">
        <f aca="false">+P146</f>
        <v>0</v>
      </c>
      <c r="B146" s="79" t="n">
        <f aca="false">+B145+1</f>
        <v>86</v>
      </c>
      <c r="C146" s="80"/>
      <c r="D146" s="80"/>
      <c r="E146" s="80"/>
      <c r="F146" s="81"/>
      <c r="G146" s="80" t="n">
        <v>0</v>
      </c>
      <c r="H146" s="80"/>
      <c r="I146" s="80" t="n">
        <v>0</v>
      </c>
      <c r="J146" s="80"/>
      <c r="K146" s="82" t="n">
        <f aca="false">+G146-I146</f>
        <v>0</v>
      </c>
      <c r="L146" s="82"/>
      <c r="M146" s="83" t="str">
        <f aca="false">IFERROR(+K146/I146,"%")</f>
        <v>%</v>
      </c>
      <c r="N146" s="84"/>
      <c r="O146" s="84"/>
      <c r="P146" s="81"/>
      <c r="Q146" s="85"/>
      <c r="R146" s="86" t="str">
        <f aca="false">IFERROR(VLOOKUP(C146,'Istruzioni per la compilazione'!$B$200:$C$1005,2,FALSE()),"z")</f>
        <v>z</v>
      </c>
      <c r="S146" s="87" t="s">
        <v>38</v>
      </c>
      <c r="T146" s="88" t="str">
        <f aca="false">IF(I146&gt;500000,"Contributo massimo 500.000€ - correggere",IF(I146&lt;50000,"contributo minimo 50.000€ - correggere",""))</f>
        <v>contributo minimo 50.000€ - correggere</v>
      </c>
      <c r="U146" s="88"/>
    </row>
    <row r="147" s="19" customFormat="true" ht="23" hidden="false" customHeight="true" outlineLevel="0" collapsed="false">
      <c r="A147" s="78" t="n">
        <f aca="false">+P147</f>
        <v>0</v>
      </c>
      <c r="B147" s="79" t="n">
        <f aca="false">+B146+1</f>
        <v>87</v>
      </c>
      <c r="C147" s="80"/>
      <c r="D147" s="80"/>
      <c r="E147" s="80"/>
      <c r="F147" s="81"/>
      <c r="G147" s="80" t="n">
        <v>0</v>
      </c>
      <c r="H147" s="80"/>
      <c r="I147" s="80" t="n">
        <v>0</v>
      </c>
      <c r="J147" s="80"/>
      <c r="K147" s="82" t="n">
        <f aca="false">+G147-I147</f>
        <v>0</v>
      </c>
      <c r="L147" s="82"/>
      <c r="M147" s="83" t="str">
        <f aca="false">IFERROR(+K147/I147,"%")</f>
        <v>%</v>
      </c>
      <c r="N147" s="84"/>
      <c r="O147" s="84"/>
      <c r="P147" s="81"/>
      <c r="Q147" s="85"/>
      <c r="R147" s="86" t="str">
        <f aca="false">IFERROR(VLOOKUP(C147,'Istruzioni per la compilazione'!$B$200:$C$1005,2,FALSE()),"z")</f>
        <v>z</v>
      </c>
      <c r="S147" s="87" t="s">
        <v>38</v>
      </c>
      <c r="T147" s="88" t="str">
        <f aca="false">IF(I147&gt;500000,"Contributo massimo 500.000€ - correggere",IF(I147&lt;50000,"contributo minimo 50.000€ - correggere",""))</f>
        <v>contributo minimo 50.000€ - correggere</v>
      </c>
      <c r="U147" s="88"/>
    </row>
    <row r="148" s="19" customFormat="true" ht="23" hidden="false" customHeight="true" outlineLevel="0" collapsed="false">
      <c r="A148" s="78" t="n">
        <f aca="false">+P148</f>
        <v>0</v>
      </c>
      <c r="B148" s="79" t="n">
        <f aca="false">+B147+1</f>
        <v>88</v>
      </c>
      <c r="C148" s="80"/>
      <c r="D148" s="80"/>
      <c r="E148" s="80"/>
      <c r="F148" s="81"/>
      <c r="G148" s="80" t="n">
        <v>0</v>
      </c>
      <c r="H148" s="80"/>
      <c r="I148" s="80" t="n">
        <v>0</v>
      </c>
      <c r="J148" s="80"/>
      <c r="K148" s="82" t="n">
        <f aca="false">+G148-I148</f>
        <v>0</v>
      </c>
      <c r="L148" s="82"/>
      <c r="M148" s="83" t="str">
        <f aca="false">IFERROR(+K148/I148,"%")</f>
        <v>%</v>
      </c>
      <c r="N148" s="84"/>
      <c r="O148" s="84"/>
      <c r="P148" s="81"/>
      <c r="Q148" s="85"/>
      <c r="R148" s="86" t="str">
        <f aca="false">IFERROR(VLOOKUP(C148,'Istruzioni per la compilazione'!$B$200:$C$1005,2,FALSE()),"z")</f>
        <v>z</v>
      </c>
      <c r="S148" s="87" t="s">
        <v>38</v>
      </c>
      <c r="T148" s="88" t="str">
        <f aca="false">IF(I148&gt;500000,"Contributo massimo 500.000€ - correggere",IF(I148&lt;50000,"contributo minimo 50.000€ - correggere",""))</f>
        <v>contributo minimo 50.000€ - correggere</v>
      </c>
      <c r="U148" s="88"/>
    </row>
    <row r="149" s="19" customFormat="true" ht="23" hidden="false" customHeight="true" outlineLevel="0" collapsed="false">
      <c r="A149" s="78" t="n">
        <f aca="false">+P149</f>
        <v>0</v>
      </c>
      <c r="B149" s="79" t="n">
        <f aca="false">+B148+1</f>
        <v>89</v>
      </c>
      <c r="C149" s="80"/>
      <c r="D149" s="80"/>
      <c r="E149" s="80"/>
      <c r="F149" s="81"/>
      <c r="G149" s="80" t="n">
        <v>0</v>
      </c>
      <c r="H149" s="80"/>
      <c r="I149" s="80" t="n">
        <v>0</v>
      </c>
      <c r="J149" s="80"/>
      <c r="K149" s="82" t="n">
        <f aca="false">+G149-I149</f>
        <v>0</v>
      </c>
      <c r="L149" s="82"/>
      <c r="M149" s="83" t="str">
        <f aca="false">IFERROR(+K149/I149,"%")</f>
        <v>%</v>
      </c>
      <c r="N149" s="84"/>
      <c r="O149" s="84"/>
      <c r="P149" s="81"/>
      <c r="Q149" s="85"/>
      <c r="R149" s="86" t="str">
        <f aca="false">IFERROR(VLOOKUP(C149,'Istruzioni per la compilazione'!$B$200:$C$1005,2,FALSE()),"z")</f>
        <v>z</v>
      </c>
      <c r="S149" s="87" t="s">
        <v>38</v>
      </c>
      <c r="T149" s="88" t="str">
        <f aca="false">IF(I149&gt;500000,"Contributo massimo 500.000€ - correggere",IF(I149&lt;50000,"contributo minimo 50.000€ - correggere",""))</f>
        <v>contributo minimo 50.000€ - correggere</v>
      </c>
      <c r="U149" s="88"/>
    </row>
    <row r="150" s="19" customFormat="true" ht="23" hidden="false" customHeight="true" outlineLevel="0" collapsed="false">
      <c r="A150" s="78" t="n">
        <f aca="false">+P150</f>
        <v>0</v>
      </c>
      <c r="B150" s="79" t="n">
        <f aca="false">+B149+1</f>
        <v>90</v>
      </c>
      <c r="C150" s="80"/>
      <c r="D150" s="80"/>
      <c r="E150" s="80"/>
      <c r="F150" s="81"/>
      <c r="G150" s="80" t="n">
        <v>0</v>
      </c>
      <c r="H150" s="80"/>
      <c r="I150" s="80" t="n">
        <v>0</v>
      </c>
      <c r="J150" s="80"/>
      <c r="K150" s="82" t="n">
        <f aca="false">+G150-I150</f>
        <v>0</v>
      </c>
      <c r="L150" s="82"/>
      <c r="M150" s="83" t="str">
        <f aca="false">IFERROR(+K150/I150,"%")</f>
        <v>%</v>
      </c>
      <c r="N150" s="84"/>
      <c r="O150" s="84"/>
      <c r="P150" s="81"/>
      <c r="Q150" s="85"/>
      <c r="R150" s="86" t="str">
        <f aca="false">IFERROR(VLOOKUP(C150,'Istruzioni per la compilazione'!$B$200:$C$1005,2,FALSE()),"z")</f>
        <v>z</v>
      </c>
      <c r="S150" s="87" t="s">
        <v>38</v>
      </c>
      <c r="T150" s="88" t="str">
        <f aca="false">IF(I150&gt;500000,"Contributo massimo 500.000€ - correggere",IF(I150&lt;50000,"contributo minimo 50.000€ - correggere",""))</f>
        <v>contributo minimo 50.000€ - correggere</v>
      </c>
      <c r="U150" s="88"/>
    </row>
    <row r="151" s="19" customFormat="true" ht="23" hidden="false" customHeight="true" outlineLevel="0" collapsed="false">
      <c r="A151" s="78" t="n">
        <f aca="false">+P151</f>
        <v>0</v>
      </c>
      <c r="B151" s="79" t="n">
        <f aca="false">+B150+1</f>
        <v>91</v>
      </c>
      <c r="C151" s="80"/>
      <c r="D151" s="80"/>
      <c r="E151" s="80"/>
      <c r="F151" s="81"/>
      <c r="G151" s="80" t="n">
        <v>0</v>
      </c>
      <c r="H151" s="80"/>
      <c r="I151" s="80" t="n">
        <v>0</v>
      </c>
      <c r="J151" s="80"/>
      <c r="K151" s="82" t="n">
        <f aca="false">+G151-I151</f>
        <v>0</v>
      </c>
      <c r="L151" s="82"/>
      <c r="M151" s="83" t="str">
        <f aca="false">IFERROR(+K151/I151,"%")</f>
        <v>%</v>
      </c>
      <c r="N151" s="84"/>
      <c r="O151" s="84"/>
      <c r="P151" s="81"/>
      <c r="Q151" s="85"/>
      <c r="R151" s="86" t="str">
        <f aca="false">IFERROR(VLOOKUP(C151,'Istruzioni per la compilazione'!$B$200:$C$1005,2,FALSE()),"z")</f>
        <v>z</v>
      </c>
      <c r="S151" s="87" t="s">
        <v>38</v>
      </c>
      <c r="T151" s="88" t="str">
        <f aca="false">IF(I151&gt;500000,"Contributo massimo 500.000€ - correggere",IF(I151&lt;50000,"contributo minimo 50.000€ - correggere",""))</f>
        <v>contributo minimo 50.000€ - correggere</v>
      </c>
      <c r="U151" s="88"/>
    </row>
    <row r="152" s="19" customFormat="true" ht="23" hidden="false" customHeight="true" outlineLevel="0" collapsed="false">
      <c r="A152" s="78" t="n">
        <f aca="false">+P152</f>
        <v>0</v>
      </c>
      <c r="B152" s="79" t="n">
        <f aca="false">+B151+1</f>
        <v>92</v>
      </c>
      <c r="C152" s="80"/>
      <c r="D152" s="80"/>
      <c r="E152" s="80"/>
      <c r="F152" s="81"/>
      <c r="G152" s="80" t="n">
        <v>0</v>
      </c>
      <c r="H152" s="80"/>
      <c r="I152" s="80" t="n">
        <v>0</v>
      </c>
      <c r="J152" s="80"/>
      <c r="K152" s="82" t="n">
        <f aca="false">+G152-I152</f>
        <v>0</v>
      </c>
      <c r="L152" s="82"/>
      <c r="M152" s="83" t="str">
        <f aca="false">IFERROR(+K152/I152,"%")</f>
        <v>%</v>
      </c>
      <c r="N152" s="84"/>
      <c r="O152" s="84"/>
      <c r="P152" s="81"/>
      <c r="Q152" s="85"/>
      <c r="R152" s="86" t="str">
        <f aca="false">IFERROR(VLOOKUP(C152,'Istruzioni per la compilazione'!$B$200:$C$1005,2,FALSE()),"z")</f>
        <v>z</v>
      </c>
      <c r="S152" s="87" t="s">
        <v>38</v>
      </c>
      <c r="T152" s="88" t="str">
        <f aca="false">IF(I152&gt;500000,"Contributo massimo 500.000€ - correggere",IF(I152&lt;50000,"contributo minimo 50.000€ - correggere",""))</f>
        <v>contributo minimo 50.000€ - correggere</v>
      </c>
      <c r="U152" s="88"/>
    </row>
    <row r="153" s="19" customFormat="true" ht="23" hidden="false" customHeight="true" outlineLevel="0" collapsed="false">
      <c r="A153" s="78" t="n">
        <f aca="false">+P153</f>
        <v>0</v>
      </c>
      <c r="B153" s="79" t="n">
        <f aca="false">+B152+1</f>
        <v>93</v>
      </c>
      <c r="C153" s="80"/>
      <c r="D153" s="80"/>
      <c r="E153" s="80"/>
      <c r="F153" s="81"/>
      <c r="G153" s="80" t="n">
        <v>0</v>
      </c>
      <c r="H153" s="80"/>
      <c r="I153" s="80" t="n">
        <v>0</v>
      </c>
      <c r="J153" s="80"/>
      <c r="K153" s="82" t="n">
        <f aca="false">+G153-I153</f>
        <v>0</v>
      </c>
      <c r="L153" s="82"/>
      <c r="M153" s="83" t="str">
        <f aca="false">IFERROR(+K153/I153,"%")</f>
        <v>%</v>
      </c>
      <c r="N153" s="84"/>
      <c r="O153" s="84"/>
      <c r="P153" s="81"/>
      <c r="Q153" s="85"/>
      <c r="R153" s="86" t="str">
        <f aca="false">IFERROR(VLOOKUP(C153,'Istruzioni per la compilazione'!$B$200:$C$1005,2,FALSE()),"z")</f>
        <v>z</v>
      </c>
      <c r="S153" s="87" t="s">
        <v>38</v>
      </c>
      <c r="T153" s="88" t="str">
        <f aca="false">IF(I153&gt;500000,"Contributo massimo 500.000€ - correggere",IF(I153&lt;50000,"contributo minimo 50.000€ - correggere",""))</f>
        <v>contributo minimo 50.000€ - correggere</v>
      </c>
      <c r="U153" s="88"/>
    </row>
    <row r="154" s="19" customFormat="true" ht="23" hidden="false" customHeight="true" outlineLevel="0" collapsed="false">
      <c r="A154" s="78" t="n">
        <f aca="false">+P154</f>
        <v>0</v>
      </c>
      <c r="B154" s="79" t="n">
        <f aca="false">+B153+1</f>
        <v>94</v>
      </c>
      <c r="C154" s="80"/>
      <c r="D154" s="80"/>
      <c r="E154" s="80"/>
      <c r="F154" s="81"/>
      <c r="G154" s="80" t="n">
        <v>0</v>
      </c>
      <c r="H154" s="80"/>
      <c r="I154" s="80" t="n">
        <v>0</v>
      </c>
      <c r="J154" s="80"/>
      <c r="K154" s="82" t="n">
        <f aca="false">+G154-I154</f>
        <v>0</v>
      </c>
      <c r="L154" s="82"/>
      <c r="M154" s="83" t="str">
        <f aca="false">IFERROR(+K154/I154,"%")</f>
        <v>%</v>
      </c>
      <c r="N154" s="84"/>
      <c r="O154" s="84"/>
      <c r="P154" s="81"/>
      <c r="Q154" s="85"/>
      <c r="R154" s="86" t="str">
        <f aca="false">IFERROR(VLOOKUP(C154,'Istruzioni per la compilazione'!$B$200:$C$1005,2,FALSE()),"z")</f>
        <v>z</v>
      </c>
      <c r="S154" s="87" t="s">
        <v>38</v>
      </c>
      <c r="T154" s="88" t="str">
        <f aca="false">IF(I154&gt;500000,"Contributo massimo 500.000€ - correggere",IF(I154&lt;50000,"contributo minimo 50.000€ - correggere",""))</f>
        <v>contributo minimo 50.000€ - correggere</v>
      </c>
      <c r="U154" s="88"/>
    </row>
    <row r="155" s="19" customFormat="true" ht="23" hidden="false" customHeight="true" outlineLevel="0" collapsed="false">
      <c r="A155" s="78" t="n">
        <f aca="false">+P155</f>
        <v>0</v>
      </c>
      <c r="B155" s="79" t="n">
        <f aca="false">+B154+1</f>
        <v>95</v>
      </c>
      <c r="C155" s="80"/>
      <c r="D155" s="80"/>
      <c r="E155" s="80"/>
      <c r="F155" s="81"/>
      <c r="G155" s="80" t="n">
        <v>0</v>
      </c>
      <c r="H155" s="80"/>
      <c r="I155" s="80" t="n">
        <v>0</v>
      </c>
      <c r="J155" s="80"/>
      <c r="K155" s="82" t="n">
        <f aca="false">+G155-I155</f>
        <v>0</v>
      </c>
      <c r="L155" s="82"/>
      <c r="M155" s="83" t="str">
        <f aca="false">IFERROR(+K155/I155,"%")</f>
        <v>%</v>
      </c>
      <c r="N155" s="84"/>
      <c r="O155" s="84"/>
      <c r="P155" s="81"/>
      <c r="Q155" s="85"/>
      <c r="R155" s="86" t="str">
        <f aca="false">IFERROR(VLOOKUP(C155,'Istruzioni per la compilazione'!$B$200:$C$1005,2,FALSE()),"z")</f>
        <v>z</v>
      </c>
      <c r="S155" s="87" t="s">
        <v>38</v>
      </c>
      <c r="T155" s="88" t="str">
        <f aca="false">IF(I155&gt;500000,"Contributo massimo 500.000€ - correggere",IF(I155&lt;50000,"contributo minimo 50.000€ - correggere",""))</f>
        <v>contributo minimo 50.000€ - correggere</v>
      </c>
      <c r="U155" s="88"/>
    </row>
    <row r="156" s="19" customFormat="true" ht="23" hidden="false" customHeight="true" outlineLevel="0" collapsed="false">
      <c r="A156" s="78" t="n">
        <f aca="false">+P156</f>
        <v>0</v>
      </c>
      <c r="B156" s="79" t="n">
        <f aca="false">+B155+1</f>
        <v>96</v>
      </c>
      <c r="C156" s="80"/>
      <c r="D156" s="80"/>
      <c r="E156" s="80"/>
      <c r="F156" s="81"/>
      <c r="G156" s="80" t="n">
        <v>0</v>
      </c>
      <c r="H156" s="80"/>
      <c r="I156" s="80" t="n">
        <v>0</v>
      </c>
      <c r="J156" s="80"/>
      <c r="K156" s="82" t="n">
        <f aca="false">+G156-I156</f>
        <v>0</v>
      </c>
      <c r="L156" s="82"/>
      <c r="M156" s="83" t="str">
        <f aca="false">IFERROR(+K156/I156,"%")</f>
        <v>%</v>
      </c>
      <c r="N156" s="84"/>
      <c r="O156" s="84"/>
      <c r="P156" s="81"/>
      <c r="Q156" s="85"/>
      <c r="R156" s="86" t="str">
        <f aca="false">IFERROR(VLOOKUP(C156,'Istruzioni per la compilazione'!$B$200:$C$1005,2,FALSE()),"z")</f>
        <v>z</v>
      </c>
      <c r="S156" s="87" t="s">
        <v>38</v>
      </c>
      <c r="T156" s="88" t="str">
        <f aca="false">IF(I156&gt;500000,"Contributo massimo 500.000€ - correggere",IF(I156&lt;50000,"contributo minimo 50.000€ - correggere",""))</f>
        <v>contributo minimo 50.000€ - correggere</v>
      </c>
      <c r="U156" s="88"/>
    </row>
    <row r="157" s="19" customFormat="true" ht="23" hidden="false" customHeight="true" outlineLevel="0" collapsed="false">
      <c r="A157" s="78" t="n">
        <f aca="false">+P157</f>
        <v>0</v>
      </c>
      <c r="B157" s="79" t="n">
        <f aca="false">+B156+1</f>
        <v>97</v>
      </c>
      <c r="C157" s="80"/>
      <c r="D157" s="80"/>
      <c r="E157" s="80"/>
      <c r="F157" s="81"/>
      <c r="G157" s="80" t="n">
        <v>0</v>
      </c>
      <c r="H157" s="80"/>
      <c r="I157" s="80" t="n">
        <v>0</v>
      </c>
      <c r="J157" s="80"/>
      <c r="K157" s="82" t="n">
        <f aca="false">+G157-I157</f>
        <v>0</v>
      </c>
      <c r="L157" s="82"/>
      <c r="M157" s="83" t="str">
        <f aca="false">IFERROR(+K157/I157,"%")</f>
        <v>%</v>
      </c>
      <c r="N157" s="84"/>
      <c r="O157" s="84"/>
      <c r="P157" s="81"/>
      <c r="Q157" s="85"/>
      <c r="R157" s="86" t="str">
        <f aca="false">IFERROR(VLOOKUP(C157,'Istruzioni per la compilazione'!$B$200:$C$1005,2,FALSE()),"z")</f>
        <v>z</v>
      </c>
      <c r="S157" s="87" t="s">
        <v>38</v>
      </c>
      <c r="T157" s="88" t="str">
        <f aca="false">IF(I157&gt;500000,"Contributo massimo 500.000€ - correggere",IF(I157&lt;50000,"contributo minimo 50.000€ - correggere",""))</f>
        <v>contributo minimo 50.000€ - correggere</v>
      </c>
      <c r="U157" s="88"/>
    </row>
    <row r="158" s="19" customFormat="true" ht="23" hidden="false" customHeight="true" outlineLevel="0" collapsed="false">
      <c r="A158" s="78" t="n">
        <f aca="false">+P158</f>
        <v>0</v>
      </c>
      <c r="B158" s="79" t="n">
        <f aca="false">+B157+1</f>
        <v>98</v>
      </c>
      <c r="C158" s="80"/>
      <c r="D158" s="80"/>
      <c r="E158" s="80"/>
      <c r="F158" s="81"/>
      <c r="G158" s="80" t="n">
        <v>0</v>
      </c>
      <c r="H158" s="80"/>
      <c r="I158" s="80" t="n">
        <v>0</v>
      </c>
      <c r="J158" s="80"/>
      <c r="K158" s="82" t="n">
        <f aca="false">+G158-I158</f>
        <v>0</v>
      </c>
      <c r="L158" s="82"/>
      <c r="M158" s="83" t="str">
        <f aca="false">IFERROR(+K158/I158,"%")</f>
        <v>%</v>
      </c>
      <c r="N158" s="84"/>
      <c r="O158" s="84"/>
      <c r="P158" s="81"/>
      <c r="Q158" s="85"/>
      <c r="R158" s="86" t="str">
        <f aca="false">IFERROR(VLOOKUP(C158,'Istruzioni per la compilazione'!$B$200:$C$1005,2,FALSE()),"z")</f>
        <v>z</v>
      </c>
      <c r="S158" s="87" t="s">
        <v>38</v>
      </c>
      <c r="T158" s="88" t="str">
        <f aca="false">IF(I158&gt;500000,"Contributo massimo 500.000€ - correggere",IF(I158&lt;50000,"contributo minimo 50.000€ - correggere",""))</f>
        <v>contributo minimo 50.000€ - correggere</v>
      </c>
      <c r="U158" s="88"/>
    </row>
    <row r="159" s="19" customFormat="true" ht="23" hidden="false" customHeight="true" outlineLevel="0" collapsed="false">
      <c r="A159" s="78" t="n">
        <f aca="false">+P159</f>
        <v>0</v>
      </c>
      <c r="B159" s="79" t="n">
        <f aca="false">+B158+1</f>
        <v>99</v>
      </c>
      <c r="C159" s="80"/>
      <c r="D159" s="80"/>
      <c r="E159" s="80"/>
      <c r="F159" s="81"/>
      <c r="G159" s="80" t="n">
        <v>0</v>
      </c>
      <c r="H159" s="80"/>
      <c r="I159" s="80" t="n">
        <v>0</v>
      </c>
      <c r="J159" s="80"/>
      <c r="K159" s="82" t="n">
        <f aca="false">+G159-I159</f>
        <v>0</v>
      </c>
      <c r="L159" s="82"/>
      <c r="M159" s="83" t="str">
        <f aca="false">IFERROR(+K159/I159,"%")</f>
        <v>%</v>
      </c>
      <c r="N159" s="84"/>
      <c r="O159" s="84"/>
      <c r="P159" s="81"/>
      <c r="Q159" s="85"/>
      <c r="R159" s="86" t="str">
        <f aca="false">IFERROR(VLOOKUP(C159,'Istruzioni per la compilazione'!$B$200:$C$1005,2,FALSE()),"z")</f>
        <v>z</v>
      </c>
      <c r="S159" s="87" t="s">
        <v>38</v>
      </c>
      <c r="T159" s="88" t="str">
        <f aca="false">IF(I159&gt;500000,"Contributo massimo 500.000€ - correggere",IF(I159&lt;50000,"contributo minimo 50.000€ - correggere",""))</f>
        <v>contributo minimo 50.000€ - correggere</v>
      </c>
      <c r="U159" s="88"/>
    </row>
    <row r="160" s="19" customFormat="true" ht="23" hidden="false" customHeight="true" outlineLevel="0" collapsed="false">
      <c r="A160" s="78" t="n">
        <f aca="false">+P160</f>
        <v>0</v>
      </c>
      <c r="B160" s="79" t="n">
        <f aca="false">+B159+1</f>
        <v>100</v>
      </c>
      <c r="C160" s="80"/>
      <c r="D160" s="80"/>
      <c r="E160" s="80"/>
      <c r="F160" s="81"/>
      <c r="G160" s="80" t="n">
        <v>0</v>
      </c>
      <c r="H160" s="80"/>
      <c r="I160" s="80" t="n">
        <v>0</v>
      </c>
      <c r="J160" s="80"/>
      <c r="K160" s="82" t="n">
        <f aca="false">+G160-I160</f>
        <v>0</v>
      </c>
      <c r="L160" s="82"/>
      <c r="M160" s="83" t="str">
        <f aca="false">IFERROR(+K160/I160,"%")</f>
        <v>%</v>
      </c>
      <c r="N160" s="84"/>
      <c r="O160" s="84"/>
      <c r="P160" s="81"/>
      <c r="Q160" s="85"/>
      <c r="R160" s="86" t="str">
        <f aca="false">IFERROR(VLOOKUP(C160,'Istruzioni per la compilazione'!$B$200:$C$1005,2,FALSE()),"z")</f>
        <v>z</v>
      </c>
      <c r="S160" s="87" t="s">
        <v>38</v>
      </c>
      <c r="T160" s="88" t="str">
        <f aca="false">IF(I160&gt;500000,"Contributo massimo 500.000€ - correggere",IF(I160&lt;50000,"contributo minimo 50.000€ - correggere",""))</f>
        <v>contributo minimo 50.000€ - correggere</v>
      </c>
      <c r="U160" s="88"/>
    </row>
    <row r="161" s="19" customFormat="true" ht="23" hidden="false" customHeight="true" outlineLevel="0" collapsed="false">
      <c r="A161" s="78" t="n">
        <f aca="false">+P161</f>
        <v>0</v>
      </c>
      <c r="B161" s="79" t="n">
        <f aca="false">+B160+1</f>
        <v>101</v>
      </c>
      <c r="C161" s="80"/>
      <c r="D161" s="80"/>
      <c r="E161" s="80"/>
      <c r="F161" s="81"/>
      <c r="G161" s="80" t="n">
        <v>0</v>
      </c>
      <c r="H161" s="80"/>
      <c r="I161" s="80" t="n">
        <v>0</v>
      </c>
      <c r="J161" s="80"/>
      <c r="K161" s="82" t="n">
        <f aca="false">+G161-I161</f>
        <v>0</v>
      </c>
      <c r="L161" s="82"/>
      <c r="M161" s="83" t="str">
        <f aca="false">IFERROR(+K161/I161,"%")</f>
        <v>%</v>
      </c>
      <c r="N161" s="84"/>
      <c r="O161" s="84"/>
      <c r="P161" s="81"/>
      <c r="Q161" s="85"/>
      <c r="R161" s="86" t="str">
        <f aca="false">IFERROR(VLOOKUP(C161,'Istruzioni per la compilazione'!$B$200:$C$1005,2,FALSE()),"z")</f>
        <v>z</v>
      </c>
      <c r="S161" s="87" t="s">
        <v>38</v>
      </c>
      <c r="T161" s="88" t="str">
        <f aca="false">IF(I161&gt;500000,"Contributo massimo 500.000€ - correggere",IF(I161&lt;50000,"contributo minimo 50.000€ - correggere",""))</f>
        <v>contributo minimo 50.000€ - correggere</v>
      </c>
      <c r="U161" s="88"/>
    </row>
    <row r="162" s="19" customFormat="true" ht="23" hidden="false" customHeight="true" outlineLevel="0" collapsed="false">
      <c r="A162" s="78" t="n">
        <f aca="false">+P162</f>
        <v>0</v>
      </c>
      <c r="B162" s="79" t="n">
        <f aca="false">+B161+1</f>
        <v>102</v>
      </c>
      <c r="C162" s="80"/>
      <c r="D162" s="80"/>
      <c r="E162" s="80"/>
      <c r="F162" s="81"/>
      <c r="G162" s="80" t="n">
        <v>0</v>
      </c>
      <c r="H162" s="80"/>
      <c r="I162" s="80" t="n">
        <v>0</v>
      </c>
      <c r="J162" s="80"/>
      <c r="K162" s="82" t="n">
        <f aca="false">+G162-I162</f>
        <v>0</v>
      </c>
      <c r="L162" s="82"/>
      <c r="M162" s="83" t="str">
        <f aca="false">IFERROR(+K162/I162,"%")</f>
        <v>%</v>
      </c>
      <c r="N162" s="84"/>
      <c r="O162" s="84"/>
      <c r="P162" s="81"/>
      <c r="Q162" s="85"/>
      <c r="R162" s="86" t="str">
        <f aca="false">IFERROR(VLOOKUP(C162,'Istruzioni per la compilazione'!$B$200:$C$1005,2,FALSE()),"z")</f>
        <v>z</v>
      </c>
      <c r="S162" s="87" t="s">
        <v>38</v>
      </c>
      <c r="T162" s="88" t="str">
        <f aca="false">IF(I162&gt;500000,"Contributo massimo 500.000€ - correggere",IF(I162&lt;50000,"contributo minimo 50.000€ - correggere",""))</f>
        <v>contributo minimo 50.000€ - correggere</v>
      </c>
      <c r="U162" s="88"/>
    </row>
    <row r="163" s="19" customFormat="true" ht="23" hidden="false" customHeight="true" outlineLevel="0" collapsed="false">
      <c r="A163" s="78" t="n">
        <f aca="false">+P163</f>
        <v>0</v>
      </c>
      <c r="B163" s="79" t="n">
        <f aca="false">+B162+1</f>
        <v>103</v>
      </c>
      <c r="C163" s="80"/>
      <c r="D163" s="80"/>
      <c r="E163" s="80"/>
      <c r="F163" s="81"/>
      <c r="G163" s="80" t="n">
        <v>0</v>
      </c>
      <c r="H163" s="80"/>
      <c r="I163" s="80" t="n">
        <v>0</v>
      </c>
      <c r="J163" s="80"/>
      <c r="K163" s="82" t="n">
        <f aca="false">+G163-I163</f>
        <v>0</v>
      </c>
      <c r="L163" s="82"/>
      <c r="M163" s="83" t="str">
        <f aca="false">IFERROR(+K163/I163,"%")</f>
        <v>%</v>
      </c>
      <c r="N163" s="84"/>
      <c r="O163" s="84"/>
      <c r="P163" s="81"/>
      <c r="Q163" s="85"/>
      <c r="R163" s="86" t="str">
        <f aca="false">IFERROR(VLOOKUP(C163,'Istruzioni per la compilazione'!$B$200:$C$1005,2,FALSE()),"z")</f>
        <v>z</v>
      </c>
      <c r="S163" s="87" t="s">
        <v>38</v>
      </c>
      <c r="T163" s="88" t="str">
        <f aca="false">IF(I163&gt;500000,"Contributo massimo 500.000€ - correggere",IF(I163&lt;50000,"contributo minimo 50.000€ - correggere",""))</f>
        <v>contributo minimo 50.000€ - correggere</v>
      </c>
      <c r="U163" s="88"/>
    </row>
    <row r="164" s="19" customFormat="true" ht="23" hidden="false" customHeight="true" outlineLevel="0" collapsed="false">
      <c r="A164" s="78" t="n">
        <f aca="false">+P164</f>
        <v>0</v>
      </c>
      <c r="B164" s="79" t="n">
        <f aca="false">+B163+1</f>
        <v>104</v>
      </c>
      <c r="C164" s="80"/>
      <c r="D164" s="80"/>
      <c r="E164" s="80"/>
      <c r="F164" s="81"/>
      <c r="G164" s="80" t="n">
        <v>0</v>
      </c>
      <c r="H164" s="80"/>
      <c r="I164" s="80" t="n">
        <v>0</v>
      </c>
      <c r="J164" s="80"/>
      <c r="K164" s="82" t="n">
        <f aca="false">+G164-I164</f>
        <v>0</v>
      </c>
      <c r="L164" s="82"/>
      <c r="M164" s="83" t="str">
        <f aca="false">IFERROR(+K164/I164,"%")</f>
        <v>%</v>
      </c>
      <c r="N164" s="84"/>
      <c r="O164" s="84"/>
      <c r="P164" s="81"/>
      <c r="Q164" s="85"/>
      <c r="R164" s="86" t="str">
        <f aca="false">IFERROR(VLOOKUP(C164,'Istruzioni per la compilazione'!$B$200:$C$1005,2,FALSE()),"z")</f>
        <v>z</v>
      </c>
      <c r="S164" s="87" t="s">
        <v>38</v>
      </c>
      <c r="T164" s="88" t="str">
        <f aca="false">IF(I164&gt;500000,"Contributo massimo 500.000€ - correggere",IF(I164&lt;50000,"contributo minimo 50.000€ - correggere",""))</f>
        <v>contributo minimo 50.000€ - correggere</v>
      </c>
      <c r="U164" s="88"/>
    </row>
    <row r="165" s="19" customFormat="true" ht="23" hidden="false" customHeight="true" outlineLevel="0" collapsed="false">
      <c r="A165" s="78" t="n">
        <f aca="false">+P165</f>
        <v>0</v>
      </c>
      <c r="B165" s="79" t="n">
        <f aca="false">+B164+1</f>
        <v>105</v>
      </c>
      <c r="C165" s="80"/>
      <c r="D165" s="80"/>
      <c r="E165" s="80"/>
      <c r="F165" s="81"/>
      <c r="G165" s="80" t="n">
        <v>0</v>
      </c>
      <c r="H165" s="80"/>
      <c r="I165" s="80" t="n">
        <v>0</v>
      </c>
      <c r="J165" s="80"/>
      <c r="K165" s="82" t="n">
        <f aca="false">+G165-I165</f>
        <v>0</v>
      </c>
      <c r="L165" s="82"/>
      <c r="M165" s="83" t="str">
        <f aca="false">IFERROR(+K165/I165,"%")</f>
        <v>%</v>
      </c>
      <c r="N165" s="84"/>
      <c r="O165" s="84"/>
      <c r="P165" s="81"/>
      <c r="Q165" s="85"/>
      <c r="R165" s="86" t="str">
        <f aca="false">IFERROR(VLOOKUP(C165,'Istruzioni per la compilazione'!$B$200:$C$1005,2,FALSE()),"z")</f>
        <v>z</v>
      </c>
      <c r="S165" s="87" t="s">
        <v>38</v>
      </c>
      <c r="T165" s="88" t="str">
        <f aca="false">IF(I165&gt;500000,"Contributo massimo 500.000€ - correggere",IF(I165&lt;50000,"contributo minimo 50.000€ - correggere",""))</f>
        <v>contributo minimo 50.000€ - correggere</v>
      </c>
      <c r="U165" s="88"/>
    </row>
    <row r="166" customFormat="false" ht="13.9" hidden="false" customHeight="false" outlineLevel="0" collapsed="false">
      <c r="A166" s="69"/>
      <c r="B166" s="69"/>
      <c r="C166" s="69"/>
      <c r="D166" s="69"/>
      <c r="E166" s="69"/>
      <c r="F166" s="69"/>
      <c r="G166" s="69"/>
      <c r="H166" s="69"/>
      <c r="I166" s="69"/>
      <c r="J166" s="69"/>
      <c r="K166" s="69"/>
      <c r="L166" s="69"/>
      <c r="M166" s="69"/>
      <c r="N166" s="69"/>
      <c r="O166" s="69"/>
      <c r="P166" s="69"/>
      <c r="Q166" s="69"/>
    </row>
    <row r="167" customFormat="false" ht="14.25" hidden="false" customHeight="true" outlineLevel="0" collapsed="false">
      <c r="B167" s="57"/>
      <c r="C167" s="58"/>
      <c r="D167" s="58"/>
      <c r="E167" s="58"/>
      <c r="F167" s="58"/>
      <c r="G167" s="58"/>
      <c r="H167" s="58"/>
      <c r="I167" s="58"/>
      <c r="J167" s="59" t="str">
        <f aca="false">+$E$8</f>
        <v>Selezionare l'Area territoriale</v>
      </c>
      <c r="K167" s="59"/>
      <c r="L167" s="59"/>
      <c r="M167" s="59"/>
      <c r="N167" s="59"/>
      <c r="O167" s="59"/>
      <c r="P167" s="59"/>
    </row>
    <row r="168" customFormat="false" ht="16.15" hidden="false" customHeight="true" outlineLevel="0" collapsed="false">
      <c r="B168" s="90"/>
      <c r="C168" s="90"/>
      <c r="D168" s="90"/>
      <c r="E168" s="90"/>
      <c r="F168" s="90"/>
      <c r="G168" s="90"/>
      <c r="H168" s="90"/>
      <c r="I168" s="90"/>
      <c r="J168" s="90"/>
      <c r="K168" s="90"/>
      <c r="L168" s="1"/>
      <c r="M168" s="1"/>
      <c r="N168" s="67"/>
      <c r="Q168" s="68"/>
    </row>
    <row r="169" customFormat="false" ht="13.9" hidden="false" customHeight="false" outlineLevel="0" collapsed="false">
      <c r="B169" s="91"/>
      <c r="C169" s="1"/>
      <c r="D169" s="1"/>
      <c r="E169" s="1"/>
      <c r="F169" s="1"/>
      <c r="G169" s="1"/>
      <c r="J169" s="19" t="s">
        <v>41</v>
      </c>
      <c r="K169" s="19"/>
      <c r="L169" s="19"/>
      <c r="M169" s="19"/>
      <c r="N169" s="19"/>
      <c r="Q169" s="68"/>
    </row>
    <row r="170" customFormat="false" ht="13.9" hidden="false" customHeight="false" outlineLevel="0" collapsed="false">
      <c r="B170" s="91"/>
      <c r="C170" s="1"/>
      <c r="D170" s="1"/>
      <c r="E170" s="1"/>
      <c r="F170" s="1"/>
      <c r="G170" s="1"/>
      <c r="J170" s="19" t="s">
        <v>42</v>
      </c>
      <c r="K170" s="19"/>
      <c r="L170" s="19"/>
      <c r="M170" s="19"/>
      <c r="N170" s="92"/>
      <c r="Q170" s="68"/>
    </row>
    <row r="171" customFormat="false" ht="13.9" hidden="false" customHeight="false" outlineLevel="0" collapsed="false">
      <c r="B171" s="91"/>
      <c r="C171" s="1"/>
      <c r="D171" s="1"/>
      <c r="E171" s="1"/>
      <c r="F171" s="1"/>
      <c r="G171" s="1"/>
      <c r="J171" s="19" t="s">
        <v>43</v>
      </c>
      <c r="K171" s="19"/>
      <c r="L171" s="19"/>
      <c r="M171" s="19"/>
      <c r="N171" s="19"/>
      <c r="Q171" s="68"/>
    </row>
    <row r="172" customFormat="false" ht="13.9" hidden="false" customHeight="false" outlineLevel="0" collapsed="false">
      <c r="B172" s="91"/>
      <c r="C172" s="1"/>
      <c r="D172" s="1"/>
      <c r="E172" s="1"/>
      <c r="F172" s="1"/>
      <c r="G172" s="1"/>
      <c r="J172" s="19"/>
      <c r="K172" s="19"/>
      <c r="L172" s="19"/>
      <c r="M172" s="19"/>
      <c r="N172" s="19"/>
      <c r="Q172" s="68"/>
    </row>
    <row r="173" customFormat="false" ht="13.9" hidden="false" customHeight="false" outlineLevel="0" collapsed="false">
      <c r="B173" s="91"/>
      <c r="C173" s="1"/>
      <c r="D173" s="1"/>
      <c r="E173" s="1"/>
      <c r="F173" s="1"/>
      <c r="G173" s="1"/>
      <c r="J173" s="19"/>
      <c r="K173" s="19"/>
      <c r="L173" s="19"/>
      <c r="M173" s="19"/>
      <c r="N173" s="19"/>
      <c r="Q173" s="68"/>
    </row>
    <row r="174" s="7" customFormat="true" ht="46.9" hidden="false" customHeight="true" outlineLevel="0" collapsed="false">
      <c r="A174" s="1"/>
      <c r="B174" s="93"/>
      <c r="C174" s="94"/>
      <c r="D174" s="94"/>
      <c r="E174" s="94"/>
      <c r="F174" s="94"/>
      <c r="G174" s="94"/>
      <c r="H174" s="94"/>
      <c r="I174" s="94"/>
      <c r="J174" s="94"/>
      <c r="K174" s="94"/>
      <c r="L174" s="94"/>
      <c r="M174" s="94"/>
      <c r="N174" s="94"/>
      <c r="Q174" s="68"/>
    </row>
    <row r="175" s="7" customFormat="true" ht="13.15" hidden="false" customHeight="false" outlineLevel="0" collapsed="false">
      <c r="A175" s="95"/>
      <c r="B175" s="96"/>
      <c r="C175" s="95"/>
      <c r="D175" s="95"/>
      <c r="G175" s="97" t="s">
        <v>44</v>
      </c>
      <c r="H175" s="98" t="str">
        <f aca="false">+E16</f>
        <v>nome e cognome di chi firma</v>
      </c>
      <c r="I175" s="98"/>
      <c r="J175" s="98"/>
      <c r="S175" s="68"/>
    </row>
    <row r="176" s="7" customFormat="true" ht="13.15" hidden="false" customHeight="false" outlineLevel="0" collapsed="false">
      <c r="A176" s="95"/>
      <c r="B176" s="96"/>
      <c r="C176" s="95"/>
      <c r="D176" s="95"/>
      <c r="E176" s="15"/>
      <c r="F176" s="15"/>
      <c r="G176" s="97" t="s">
        <v>45</v>
      </c>
      <c r="H176" s="98" t="str">
        <f aca="false">+E18</f>
        <v>ruolo nell'ente</v>
      </c>
      <c r="I176" s="98"/>
      <c r="J176" s="98"/>
      <c r="K176" s="15"/>
      <c r="L176" s="15"/>
      <c r="M176" s="15"/>
      <c r="N176" s="99"/>
      <c r="O176" s="99"/>
      <c r="P176" s="99"/>
      <c r="S176" s="68"/>
    </row>
    <row r="177" s="7" customFormat="true" ht="13.15" hidden="false" customHeight="false" outlineLevel="0" collapsed="false">
      <c r="B177" s="100"/>
      <c r="E177" s="101"/>
      <c r="F177" s="101"/>
      <c r="G177" s="97" t="str">
        <f aca="false">+H10</f>
        <v>selezionare la tipologia</v>
      </c>
      <c r="H177" s="98" t="str">
        <f aca="false">IF(G177="Comune dell'Area",G14,F12)</f>
        <v>denominazione dell'ente</v>
      </c>
      <c r="I177" s="98"/>
      <c r="J177" s="98"/>
      <c r="K177" s="99"/>
      <c r="L177" s="99"/>
      <c r="M177" s="99"/>
      <c r="N177" s="13"/>
      <c r="O177" s="13"/>
      <c r="P177" s="13"/>
      <c r="T177" s="68"/>
    </row>
    <row r="178" s="7" customFormat="true" ht="13.15" hidden="false" customHeight="false" outlineLevel="0" collapsed="false">
      <c r="A178" s="95"/>
      <c r="B178" s="102"/>
      <c r="C178" s="103"/>
      <c r="D178" s="103"/>
      <c r="E178" s="5"/>
      <c r="F178" s="5"/>
      <c r="G178" s="104" t="s">
        <v>46</v>
      </c>
      <c r="H178" s="103" t="str">
        <f aca="false">+E8</f>
        <v>Selezionare l'Area territoriale</v>
      </c>
      <c r="I178" s="103"/>
      <c r="J178" s="103"/>
      <c r="K178" s="103"/>
      <c r="L178" s="103"/>
      <c r="M178" s="103"/>
      <c r="N178" s="103"/>
      <c r="Q178" s="68"/>
    </row>
    <row r="179" s="7" customFormat="true" ht="13.15" hidden="false" customHeight="false" outlineLevel="0" collapsed="false">
      <c r="A179" s="95"/>
      <c r="B179" s="102"/>
      <c r="C179" s="103"/>
      <c r="D179" s="103"/>
      <c r="E179" s="5"/>
      <c r="F179" s="5"/>
      <c r="G179" s="104"/>
      <c r="H179" s="103"/>
      <c r="I179" s="103"/>
      <c r="J179" s="103"/>
      <c r="K179" s="103"/>
      <c r="L179" s="103"/>
      <c r="M179" s="103"/>
      <c r="N179" s="103"/>
      <c r="Q179" s="68"/>
    </row>
    <row r="180" s="7" customFormat="true" ht="21.4" hidden="false" customHeight="true" outlineLevel="0" collapsed="false">
      <c r="A180" s="95"/>
      <c r="B180" s="105" t="s">
        <v>47</v>
      </c>
      <c r="C180" s="105"/>
      <c r="D180" s="105"/>
      <c r="E180" s="105"/>
      <c r="F180" s="105"/>
      <c r="G180" s="105"/>
      <c r="H180" s="105" t="s">
        <v>47</v>
      </c>
      <c r="I180" s="105"/>
      <c r="J180" s="105"/>
      <c r="K180" s="105"/>
      <c r="L180" s="105"/>
      <c r="M180" s="105"/>
      <c r="N180" s="105"/>
      <c r="Q180" s="68"/>
    </row>
    <row r="181" s="111" customFormat="true" ht="20.25" hidden="false" customHeight="true" outlineLevel="0" collapsed="false">
      <c r="A181" s="106"/>
      <c r="B181" s="107" t="s">
        <v>48</v>
      </c>
      <c r="C181" s="107"/>
      <c r="D181" s="108" t="s">
        <v>49</v>
      </c>
      <c r="E181" s="108"/>
      <c r="F181" s="108"/>
      <c r="G181" s="108"/>
      <c r="H181" s="108"/>
      <c r="I181" s="108"/>
      <c r="J181" s="108"/>
      <c r="K181" s="108"/>
      <c r="L181" s="108"/>
      <c r="M181" s="108"/>
      <c r="N181" s="108"/>
      <c r="O181" s="108"/>
      <c r="P181" s="109"/>
      <c r="Q181" s="110"/>
      <c r="R181" s="19"/>
    </row>
    <row r="182" s="111" customFormat="true" ht="20.25" hidden="false" customHeight="true" outlineLevel="0" collapsed="false">
      <c r="A182" s="106"/>
      <c r="B182" s="107" t="s">
        <v>50</v>
      </c>
      <c r="C182" s="107"/>
      <c r="D182" s="108" t="s">
        <v>51</v>
      </c>
      <c r="E182" s="108"/>
      <c r="F182" s="108"/>
      <c r="G182" s="108"/>
      <c r="H182" s="108"/>
      <c r="I182" s="108"/>
      <c r="J182" s="108"/>
      <c r="K182" s="108"/>
      <c r="L182" s="108"/>
      <c r="M182" s="108"/>
      <c r="N182" s="108"/>
      <c r="O182" s="108"/>
      <c r="P182" s="109"/>
      <c r="Q182" s="110"/>
      <c r="R182" s="19"/>
    </row>
    <row r="183" s="111" customFormat="true" ht="28.25" hidden="false" customHeight="true" outlineLevel="0" collapsed="false">
      <c r="A183" s="106"/>
      <c r="B183" s="107" t="s">
        <v>52</v>
      </c>
      <c r="C183" s="107"/>
      <c r="D183" s="108" t="s">
        <v>53</v>
      </c>
      <c r="E183" s="108"/>
      <c r="F183" s="108"/>
      <c r="G183" s="108"/>
      <c r="H183" s="108"/>
      <c r="I183" s="108"/>
      <c r="J183" s="108"/>
      <c r="K183" s="108"/>
      <c r="L183" s="108"/>
      <c r="M183" s="108"/>
      <c r="N183" s="108"/>
      <c r="O183" s="108"/>
      <c r="P183" s="109"/>
      <c r="Q183" s="110"/>
      <c r="R183" s="19"/>
    </row>
    <row r="184" s="111" customFormat="true" ht="28.25" hidden="false" customHeight="true" outlineLevel="0" collapsed="false">
      <c r="A184" s="106"/>
      <c r="B184" s="107" t="s">
        <v>54</v>
      </c>
      <c r="C184" s="107"/>
      <c r="D184" s="108" t="s">
        <v>55</v>
      </c>
      <c r="E184" s="108"/>
      <c r="F184" s="108"/>
      <c r="G184" s="108"/>
      <c r="H184" s="108"/>
      <c r="I184" s="108"/>
      <c r="J184" s="108"/>
      <c r="K184" s="108"/>
      <c r="L184" s="108"/>
      <c r="M184" s="108"/>
      <c r="N184" s="108"/>
      <c r="O184" s="108"/>
      <c r="P184" s="109"/>
      <c r="Q184" s="110"/>
      <c r="R184" s="19"/>
    </row>
    <row r="185" s="115" customFormat="true" ht="37.5" hidden="false" customHeight="true" outlineLevel="0" collapsed="false">
      <c r="A185" s="112"/>
      <c r="B185" s="113"/>
      <c r="C185" s="114"/>
      <c r="D185" s="114"/>
      <c r="E185" s="114"/>
      <c r="F185" s="114"/>
      <c r="G185" s="114"/>
      <c r="H185" s="114"/>
      <c r="I185" s="114"/>
      <c r="J185" s="114"/>
      <c r="K185" s="114"/>
      <c r="L185" s="114"/>
      <c r="M185" s="114"/>
      <c r="N185" s="114"/>
      <c r="Q185" s="116"/>
    </row>
    <row r="186" s="115" customFormat="true" ht="57.4" hidden="false" customHeight="true" outlineLevel="0" collapsed="false">
      <c r="A186" s="112"/>
      <c r="B186" s="117" t="s">
        <v>56</v>
      </c>
      <c r="C186" s="117"/>
      <c r="D186" s="117"/>
      <c r="E186" s="117"/>
      <c r="F186" s="117"/>
      <c r="G186" s="117"/>
      <c r="H186" s="117"/>
      <c r="I186" s="117"/>
      <c r="J186" s="117"/>
      <c r="K186" s="117"/>
      <c r="L186" s="117"/>
      <c r="M186" s="117"/>
      <c r="N186" s="117"/>
      <c r="Q186" s="116"/>
    </row>
    <row r="187" s="115" customFormat="true" ht="15.85" hidden="false" customHeight="true" outlineLevel="0" collapsed="false">
      <c r="A187" s="112"/>
      <c r="B187" s="113"/>
      <c r="Q187" s="116"/>
    </row>
    <row r="188" s="7" customFormat="true" ht="13.9" hidden="false" customHeight="true" outlineLevel="0" collapsed="false">
      <c r="A188" s="1"/>
      <c r="B188" s="91"/>
      <c r="C188" s="118"/>
      <c r="D188" s="119" t="s">
        <v>57</v>
      </c>
      <c r="E188" s="119"/>
      <c r="F188" s="119"/>
      <c r="G188" s="119"/>
      <c r="H188" s="118"/>
      <c r="I188" s="118"/>
      <c r="J188" s="118"/>
      <c r="K188" s="120"/>
      <c r="L188" s="120"/>
      <c r="M188" s="120"/>
      <c r="N188" s="120"/>
      <c r="Q188" s="68"/>
    </row>
    <row r="189" s="7" customFormat="true" ht="13.9" hidden="false" customHeight="false" outlineLevel="0" collapsed="false">
      <c r="A189" s="1"/>
      <c r="B189" s="120"/>
      <c r="C189" s="120"/>
      <c r="D189" s="120"/>
      <c r="E189" s="120"/>
      <c r="F189" s="120"/>
      <c r="G189" s="120"/>
      <c r="H189" s="120"/>
      <c r="I189" s="120"/>
      <c r="J189" s="120"/>
      <c r="K189" s="120"/>
      <c r="L189" s="120"/>
      <c r="M189" s="120"/>
      <c r="N189" s="120"/>
      <c r="Q189" s="68"/>
    </row>
    <row r="190" s="7" customFormat="true" ht="9.75" hidden="false" customHeight="true" outlineLevel="0" collapsed="false">
      <c r="A190" s="1"/>
      <c r="B190" s="120"/>
      <c r="C190" s="120"/>
      <c r="D190" s="120"/>
      <c r="E190" s="120"/>
      <c r="F190" s="120"/>
      <c r="G190" s="120"/>
      <c r="H190" s="120"/>
      <c r="I190" s="120"/>
      <c r="J190" s="120"/>
      <c r="K190" s="120"/>
      <c r="L190" s="120"/>
      <c r="M190" s="120"/>
      <c r="N190" s="120"/>
      <c r="Q190" s="68"/>
    </row>
    <row r="191" s="7" customFormat="true" ht="13.9" hidden="false" customHeight="false" outlineLevel="0" collapsed="false">
      <c r="A191" s="1"/>
      <c r="B191" s="121"/>
      <c r="C191" s="118"/>
      <c r="D191" s="118"/>
      <c r="E191" s="118"/>
      <c r="F191" s="118"/>
      <c r="G191" s="118"/>
      <c r="H191" s="118"/>
      <c r="I191" s="118"/>
      <c r="J191" s="122" t="str">
        <f aca="false">+H175</f>
        <v>nome e cognome di chi firma</v>
      </c>
      <c r="K191" s="122"/>
      <c r="L191" s="122"/>
      <c r="M191" s="122"/>
      <c r="N191" s="122"/>
      <c r="Q191" s="68"/>
    </row>
    <row r="192" s="7" customFormat="true" ht="13.9" hidden="false" customHeight="false" outlineLevel="0" collapsed="false">
      <c r="A192" s="1"/>
      <c r="B192" s="123"/>
      <c r="C192" s="124"/>
      <c r="D192" s="124"/>
      <c r="E192" s="124"/>
      <c r="F192" s="124"/>
      <c r="G192" s="124"/>
      <c r="H192" s="125" t="s">
        <v>58</v>
      </c>
      <c r="I192" s="125"/>
      <c r="J192" s="125"/>
      <c r="K192" s="125"/>
      <c r="L192" s="125"/>
      <c r="M192" s="125"/>
      <c r="N192" s="125"/>
      <c r="O192" s="125"/>
      <c r="P192" s="126"/>
      <c r="Q192" s="68"/>
    </row>
    <row r="193" s="7" customFormat="true" ht="25.9" hidden="false" customHeight="true" outlineLevel="0" collapsed="false">
      <c r="A193" s="32"/>
      <c r="B193" s="33"/>
      <c r="C193" s="32"/>
      <c r="D193" s="127"/>
      <c r="E193" s="127"/>
      <c r="F193" s="127"/>
      <c r="G193" s="127"/>
      <c r="H193" s="127"/>
      <c r="I193" s="127"/>
      <c r="O193" s="128"/>
      <c r="P193" s="128"/>
      <c r="Q193" s="128"/>
    </row>
    <row r="194" s="7" customFormat="true" ht="17.65" hidden="false" customHeight="true" outlineLevel="0" collapsed="false">
      <c r="A194" s="37"/>
      <c r="B194" s="37"/>
      <c r="C194" s="37"/>
      <c r="D194" s="37"/>
      <c r="E194" s="37"/>
      <c r="F194" s="37"/>
      <c r="G194" s="37"/>
      <c r="H194" s="37"/>
      <c r="I194" s="37"/>
      <c r="J194" s="37"/>
      <c r="K194" s="37"/>
      <c r="L194" s="37"/>
      <c r="M194" s="37"/>
      <c r="N194" s="37"/>
      <c r="O194" s="37"/>
      <c r="P194" s="37"/>
      <c r="Q194" s="37"/>
      <c r="R194" s="11"/>
      <c r="S194" s="11"/>
    </row>
  </sheetData>
  <sheetProtection algorithmName="SHA-512" hashValue="Vz880IzQ86qjrc3y/y8ks9rYcpz0hpl0M+Q4tMFKKLPafXqWJHB8JwSA8TbgeBmkGp+vG/pWoj9zfur6Qi63Fw==" saltValue="Gf5Q/gDfY96zFh2qwDXA1A==" spinCount="100000" sheet="true" objects="true" scenarios="true" selectLockedCells="true"/>
  <mergeCells count="741">
    <mergeCell ref="A1:Q1"/>
    <mergeCell ref="A2:Q2"/>
    <mergeCell ref="A3:Q3"/>
    <mergeCell ref="A4:Q4"/>
    <mergeCell ref="A5:Q5"/>
    <mergeCell ref="A7:Q7"/>
    <mergeCell ref="C8:D8"/>
    <mergeCell ref="E8:N8"/>
    <mergeCell ref="E10:G10"/>
    <mergeCell ref="H10:J10"/>
    <mergeCell ref="D12:E12"/>
    <mergeCell ref="F12:L12"/>
    <mergeCell ref="D14:E14"/>
    <mergeCell ref="G14:K14"/>
    <mergeCell ref="A15:K15"/>
    <mergeCell ref="C16:D16"/>
    <mergeCell ref="E16:N16"/>
    <mergeCell ref="A17:K17"/>
    <mergeCell ref="C18:D18"/>
    <mergeCell ref="E18:N18"/>
    <mergeCell ref="A19:K19"/>
    <mergeCell ref="B21:C21"/>
    <mergeCell ref="E21:G21"/>
    <mergeCell ref="H21:J21"/>
    <mergeCell ref="K21:N21"/>
    <mergeCell ref="O21:P21"/>
    <mergeCell ref="B22:C22"/>
    <mergeCell ref="E22:G22"/>
    <mergeCell ref="H22:J22"/>
    <mergeCell ref="K22:N22"/>
    <mergeCell ref="O22:P22"/>
    <mergeCell ref="B23:C23"/>
    <mergeCell ref="E23:G23"/>
    <mergeCell ref="H23:J23"/>
    <mergeCell ref="K23:N23"/>
    <mergeCell ref="O23:P23"/>
    <mergeCell ref="B24:C24"/>
    <mergeCell ref="E24:G24"/>
    <mergeCell ref="H24:J24"/>
    <mergeCell ref="K24:N24"/>
    <mergeCell ref="O24:P24"/>
    <mergeCell ref="B25:C25"/>
    <mergeCell ref="E25:G25"/>
    <mergeCell ref="H25:J25"/>
    <mergeCell ref="K25:N25"/>
    <mergeCell ref="O25:P25"/>
    <mergeCell ref="B26:O26"/>
    <mergeCell ref="J28:P28"/>
    <mergeCell ref="B30:O30"/>
    <mergeCell ref="B31:P31"/>
    <mergeCell ref="B33:O33"/>
    <mergeCell ref="B34:P34"/>
    <mergeCell ref="B35:O35"/>
    <mergeCell ref="J36:P36"/>
    <mergeCell ref="B38:O38"/>
    <mergeCell ref="B39:P39"/>
    <mergeCell ref="B40:O40"/>
    <mergeCell ref="B41:O41"/>
    <mergeCell ref="B42:P42"/>
    <mergeCell ref="A43:Q43"/>
    <mergeCell ref="J44:P44"/>
    <mergeCell ref="H46:J46"/>
    <mergeCell ref="A47:Q47"/>
    <mergeCell ref="C48:E48"/>
    <mergeCell ref="G48:H48"/>
    <mergeCell ref="I48:J48"/>
    <mergeCell ref="K48:L48"/>
    <mergeCell ref="N48:O48"/>
    <mergeCell ref="C49:E49"/>
    <mergeCell ref="G49:H49"/>
    <mergeCell ref="I49:J49"/>
    <mergeCell ref="K49:L49"/>
    <mergeCell ref="N49:O49"/>
    <mergeCell ref="T49:U49"/>
    <mergeCell ref="C50:E50"/>
    <mergeCell ref="G50:H50"/>
    <mergeCell ref="I50:J50"/>
    <mergeCell ref="K50:L50"/>
    <mergeCell ref="N50:O50"/>
    <mergeCell ref="T50:U50"/>
    <mergeCell ref="C51:E51"/>
    <mergeCell ref="G51:H51"/>
    <mergeCell ref="I51:J51"/>
    <mergeCell ref="K51:L51"/>
    <mergeCell ref="N51:O51"/>
    <mergeCell ref="T51:U51"/>
    <mergeCell ref="C52:E52"/>
    <mergeCell ref="G52:H52"/>
    <mergeCell ref="I52:J52"/>
    <mergeCell ref="K52:L52"/>
    <mergeCell ref="N52:O52"/>
    <mergeCell ref="T52:U52"/>
    <mergeCell ref="C53:E53"/>
    <mergeCell ref="G53:H53"/>
    <mergeCell ref="I53:J53"/>
    <mergeCell ref="K53:L53"/>
    <mergeCell ref="N53:O53"/>
    <mergeCell ref="T53:U53"/>
    <mergeCell ref="C54:E54"/>
    <mergeCell ref="G54:H54"/>
    <mergeCell ref="I54:J54"/>
    <mergeCell ref="K54:L54"/>
    <mergeCell ref="N54:O54"/>
    <mergeCell ref="T54:U54"/>
    <mergeCell ref="C55:E55"/>
    <mergeCell ref="G55:H55"/>
    <mergeCell ref="I55:J55"/>
    <mergeCell ref="K55:L55"/>
    <mergeCell ref="N55:O55"/>
    <mergeCell ref="T55:U55"/>
    <mergeCell ref="C56:E56"/>
    <mergeCell ref="G56:H56"/>
    <mergeCell ref="I56:J56"/>
    <mergeCell ref="K56:L56"/>
    <mergeCell ref="N56:O56"/>
    <mergeCell ref="T56:U56"/>
    <mergeCell ref="C57:E57"/>
    <mergeCell ref="G57:H57"/>
    <mergeCell ref="I57:J57"/>
    <mergeCell ref="K57:L57"/>
    <mergeCell ref="N57:O57"/>
    <mergeCell ref="T57:U57"/>
    <mergeCell ref="C58:E58"/>
    <mergeCell ref="G58:H58"/>
    <mergeCell ref="I58:J58"/>
    <mergeCell ref="K58:L58"/>
    <mergeCell ref="N58:O58"/>
    <mergeCell ref="T58:U58"/>
    <mergeCell ref="C59:E59"/>
    <mergeCell ref="G59:H59"/>
    <mergeCell ref="I59:J59"/>
    <mergeCell ref="K59:L59"/>
    <mergeCell ref="N59:O59"/>
    <mergeCell ref="T59:U59"/>
    <mergeCell ref="C60:E60"/>
    <mergeCell ref="G60:H60"/>
    <mergeCell ref="I60:J60"/>
    <mergeCell ref="K60:L60"/>
    <mergeCell ref="N60:O60"/>
    <mergeCell ref="T60:U60"/>
    <mergeCell ref="C61:E61"/>
    <mergeCell ref="G61:H61"/>
    <mergeCell ref="I61:J61"/>
    <mergeCell ref="K61:L61"/>
    <mergeCell ref="N61:O61"/>
    <mergeCell ref="T61:U61"/>
    <mergeCell ref="C62:E62"/>
    <mergeCell ref="G62:H62"/>
    <mergeCell ref="I62:J62"/>
    <mergeCell ref="K62:L62"/>
    <mergeCell ref="N62:O62"/>
    <mergeCell ref="T62:U62"/>
    <mergeCell ref="C63:E63"/>
    <mergeCell ref="G63:H63"/>
    <mergeCell ref="I63:J63"/>
    <mergeCell ref="K63:L63"/>
    <mergeCell ref="N63:O63"/>
    <mergeCell ref="T63:U63"/>
    <mergeCell ref="C64:E64"/>
    <mergeCell ref="G64:H64"/>
    <mergeCell ref="I64:J64"/>
    <mergeCell ref="K64:L64"/>
    <mergeCell ref="N64:O64"/>
    <mergeCell ref="T64:U64"/>
    <mergeCell ref="C65:E65"/>
    <mergeCell ref="G65:H65"/>
    <mergeCell ref="I65:J65"/>
    <mergeCell ref="K65:L65"/>
    <mergeCell ref="N65:O65"/>
    <mergeCell ref="T65:U65"/>
    <mergeCell ref="C66:E66"/>
    <mergeCell ref="G66:H66"/>
    <mergeCell ref="I66:J66"/>
    <mergeCell ref="K66:L66"/>
    <mergeCell ref="N66:O66"/>
    <mergeCell ref="T66:U66"/>
    <mergeCell ref="C67:E67"/>
    <mergeCell ref="G67:H67"/>
    <mergeCell ref="I67:J67"/>
    <mergeCell ref="K67:L67"/>
    <mergeCell ref="N67:O67"/>
    <mergeCell ref="T67:U67"/>
    <mergeCell ref="C68:E68"/>
    <mergeCell ref="G68:H68"/>
    <mergeCell ref="I68:J68"/>
    <mergeCell ref="K68:L68"/>
    <mergeCell ref="N68:O68"/>
    <mergeCell ref="T68:U68"/>
    <mergeCell ref="C69:E69"/>
    <mergeCell ref="G69:H69"/>
    <mergeCell ref="I69:J69"/>
    <mergeCell ref="K69:L69"/>
    <mergeCell ref="N69:O69"/>
    <mergeCell ref="T69:U69"/>
    <mergeCell ref="C70:E70"/>
    <mergeCell ref="G70:H70"/>
    <mergeCell ref="I70:J70"/>
    <mergeCell ref="K70:L70"/>
    <mergeCell ref="N70:O70"/>
    <mergeCell ref="T70:U70"/>
    <mergeCell ref="C71:E71"/>
    <mergeCell ref="G71:H71"/>
    <mergeCell ref="I71:J71"/>
    <mergeCell ref="K71:L71"/>
    <mergeCell ref="N71:O71"/>
    <mergeCell ref="T71:U71"/>
    <mergeCell ref="C72:E72"/>
    <mergeCell ref="G72:H72"/>
    <mergeCell ref="I72:J72"/>
    <mergeCell ref="K72:L72"/>
    <mergeCell ref="N72:O72"/>
    <mergeCell ref="T72:U72"/>
    <mergeCell ref="C73:E73"/>
    <mergeCell ref="G73:H73"/>
    <mergeCell ref="I73:J73"/>
    <mergeCell ref="K73:L73"/>
    <mergeCell ref="N73:O73"/>
    <mergeCell ref="T73:U73"/>
    <mergeCell ref="C74:E74"/>
    <mergeCell ref="G74:H74"/>
    <mergeCell ref="I74:J74"/>
    <mergeCell ref="K74:L74"/>
    <mergeCell ref="N74:O74"/>
    <mergeCell ref="T74:U74"/>
    <mergeCell ref="C75:E75"/>
    <mergeCell ref="G75:H75"/>
    <mergeCell ref="I75:J75"/>
    <mergeCell ref="K75:L75"/>
    <mergeCell ref="N75:O75"/>
    <mergeCell ref="T75:U75"/>
    <mergeCell ref="C76:E76"/>
    <mergeCell ref="G76:H76"/>
    <mergeCell ref="I76:J76"/>
    <mergeCell ref="K76:L76"/>
    <mergeCell ref="N76:O76"/>
    <mergeCell ref="T76:U76"/>
    <mergeCell ref="C77:E77"/>
    <mergeCell ref="G77:H77"/>
    <mergeCell ref="I77:J77"/>
    <mergeCell ref="K77:L77"/>
    <mergeCell ref="N77:O77"/>
    <mergeCell ref="T77:U77"/>
    <mergeCell ref="C78:E78"/>
    <mergeCell ref="G78:H78"/>
    <mergeCell ref="I78:J78"/>
    <mergeCell ref="K78:L78"/>
    <mergeCell ref="N78:O78"/>
    <mergeCell ref="T78:U78"/>
    <mergeCell ref="C79:E79"/>
    <mergeCell ref="G79:H79"/>
    <mergeCell ref="I79:J79"/>
    <mergeCell ref="K79:L79"/>
    <mergeCell ref="N79:O79"/>
    <mergeCell ref="T79:U79"/>
    <mergeCell ref="C80:E80"/>
    <mergeCell ref="G80:H80"/>
    <mergeCell ref="I80:J80"/>
    <mergeCell ref="K80:L80"/>
    <mergeCell ref="N80:O80"/>
    <mergeCell ref="T80:U80"/>
    <mergeCell ref="C81:E81"/>
    <mergeCell ref="G81:H81"/>
    <mergeCell ref="I81:J81"/>
    <mergeCell ref="K81:L81"/>
    <mergeCell ref="N81:O81"/>
    <mergeCell ref="T81:U81"/>
    <mergeCell ref="C82:E82"/>
    <mergeCell ref="G82:H82"/>
    <mergeCell ref="I82:J82"/>
    <mergeCell ref="K82:L82"/>
    <mergeCell ref="N82:O82"/>
    <mergeCell ref="T82:U82"/>
    <mergeCell ref="C83:E83"/>
    <mergeCell ref="G83:H83"/>
    <mergeCell ref="I83:J83"/>
    <mergeCell ref="K83:L83"/>
    <mergeCell ref="N83:O83"/>
    <mergeCell ref="T83:U83"/>
    <mergeCell ref="A84:Q84"/>
    <mergeCell ref="T84:U84"/>
    <mergeCell ref="J85:P85"/>
    <mergeCell ref="H87:J87"/>
    <mergeCell ref="A88:Q88"/>
    <mergeCell ref="C89:E89"/>
    <mergeCell ref="G89:H89"/>
    <mergeCell ref="I89:J89"/>
    <mergeCell ref="K89:L89"/>
    <mergeCell ref="N89:O89"/>
    <mergeCell ref="C90:E90"/>
    <mergeCell ref="G90:H90"/>
    <mergeCell ref="I90:J90"/>
    <mergeCell ref="K90:L90"/>
    <mergeCell ref="N90:O90"/>
    <mergeCell ref="T90:U90"/>
    <mergeCell ref="C91:E91"/>
    <mergeCell ref="G91:H91"/>
    <mergeCell ref="I91:J91"/>
    <mergeCell ref="K91:L91"/>
    <mergeCell ref="N91:O91"/>
    <mergeCell ref="T91:U91"/>
    <mergeCell ref="C92:E92"/>
    <mergeCell ref="G92:H92"/>
    <mergeCell ref="I92:J92"/>
    <mergeCell ref="K92:L92"/>
    <mergeCell ref="N92:O92"/>
    <mergeCell ref="T92:U92"/>
    <mergeCell ref="C93:E93"/>
    <mergeCell ref="G93:H93"/>
    <mergeCell ref="I93:J93"/>
    <mergeCell ref="K93:L93"/>
    <mergeCell ref="N93:O93"/>
    <mergeCell ref="T93:U93"/>
    <mergeCell ref="C94:E94"/>
    <mergeCell ref="G94:H94"/>
    <mergeCell ref="I94:J94"/>
    <mergeCell ref="K94:L94"/>
    <mergeCell ref="N94:O94"/>
    <mergeCell ref="T94:U94"/>
    <mergeCell ref="C95:E95"/>
    <mergeCell ref="G95:H95"/>
    <mergeCell ref="I95:J95"/>
    <mergeCell ref="K95:L95"/>
    <mergeCell ref="N95:O95"/>
    <mergeCell ref="T95:U95"/>
    <mergeCell ref="C96:E96"/>
    <mergeCell ref="G96:H96"/>
    <mergeCell ref="I96:J96"/>
    <mergeCell ref="K96:L96"/>
    <mergeCell ref="N96:O96"/>
    <mergeCell ref="T96:U96"/>
    <mergeCell ref="C97:E97"/>
    <mergeCell ref="G97:H97"/>
    <mergeCell ref="I97:J97"/>
    <mergeCell ref="K97:L97"/>
    <mergeCell ref="N97:O97"/>
    <mergeCell ref="T97:U97"/>
    <mergeCell ref="C98:E98"/>
    <mergeCell ref="G98:H98"/>
    <mergeCell ref="I98:J98"/>
    <mergeCell ref="K98:L98"/>
    <mergeCell ref="N98:O98"/>
    <mergeCell ref="T98:U98"/>
    <mergeCell ref="C99:E99"/>
    <mergeCell ref="G99:H99"/>
    <mergeCell ref="I99:J99"/>
    <mergeCell ref="K99:L99"/>
    <mergeCell ref="N99:O99"/>
    <mergeCell ref="T99:U99"/>
    <mergeCell ref="C100:E100"/>
    <mergeCell ref="G100:H100"/>
    <mergeCell ref="I100:J100"/>
    <mergeCell ref="K100:L100"/>
    <mergeCell ref="N100:O100"/>
    <mergeCell ref="T100:U100"/>
    <mergeCell ref="C101:E101"/>
    <mergeCell ref="G101:H101"/>
    <mergeCell ref="I101:J101"/>
    <mergeCell ref="K101:L101"/>
    <mergeCell ref="N101:O101"/>
    <mergeCell ref="T101:U101"/>
    <mergeCell ref="C102:E102"/>
    <mergeCell ref="G102:H102"/>
    <mergeCell ref="I102:J102"/>
    <mergeCell ref="K102:L102"/>
    <mergeCell ref="N102:O102"/>
    <mergeCell ref="T102:U102"/>
    <mergeCell ref="C103:E103"/>
    <mergeCell ref="G103:H103"/>
    <mergeCell ref="I103:J103"/>
    <mergeCell ref="K103:L103"/>
    <mergeCell ref="N103:O103"/>
    <mergeCell ref="T103:U103"/>
    <mergeCell ref="C104:E104"/>
    <mergeCell ref="G104:H104"/>
    <mergeCell ref="I104:J104"/>
    <mergeCell ref="K104:L104"/>
    <mergeCell ref="N104:O104"/>
    <mergeCell ref="T104:U104"/>
    <mergeCell ref="C105:E105"/>
    <mergeCell ref="G105:H105"/>
    <mergeCell ref="I105:J105"/>
    <mergeCell ref="K105:L105"/>
    <mergeCell ref="N105:O105"/>
    <mergeCell ref="T105:U105"/>
    <mergeCell ref="C106:E106"/>
    <mergeCell ref="G106:H106"/>
    <mergeCell ref="I106:J106"/>
    <mergeCell ref="K106:L106"/>
    <mergeCell ref="N106:O106"/>
    <mergeCell ref="T106:U106"/>
    <mergeCell ref="C107:E107"/>
    <mergeCell ref="G107:H107"/>
    <mergeCell ref="I107:J107"/>
    <mergeCell ref="K107:L107"/>
    <mergeCell ref="N107:O107"/>
    <mergeCell ref="T107:U107"/>
    <mergeCell ref="C108:E108"/>
    <mergeCell ref="G108:H108"/>
    <mergeCell ref="I108:J108"/>
    <mergeCell ref="K108:L108"/>
    <mergeCell ref="N108:O108"/>
    <mergeCell ref="T108:U108"/>
    <mergeCell ref="C109:E109"/>
    <mergeCell ref="G109:H109"/>
    <mergeCell ref="I109:J109"/>
    <mergeCell ref="K109:L109"/>
    <mergeCell ref="N109:O109"/>
    <mergeCell ref="T109:U109"/>
    <mergeCell ref="C110:E110"/>
    <mergeCell ref="G110:H110"/>
    <mergeCell ref="I110:J110"/>
    <mergeCell ref="K110:L110"/>
    <mergeCell ref="N110:O110"/>
    <mergeCell ref="T110:U110"/>
    <mergeCell ref="C111:E111"/>
    <mergeCell ref="G111:H111"/>
    <mergeCell ref="I111:J111"/>
    <mergeCell ref="K111:L111"/>
    <mergeCell ref="N111:O111"/>
    <mergeCell ref="T111:U111"/>
    <mergeCell ref="C112:E112"/>
    <mergeCell ref="G112:H112"/>
    <mergeCell ref="I112:J112"/>
    <mergeCell ref="K112:L112"/>
    <mergeCell ref="N112:O112"/>
    <mergeCell ref="T112:U112"/>
    <mergeCell ref="C113:E113"/>
    <mergeCell ref="G113:H113"/>
    <mergeCell ref="I113:J113"/>
    <mergeCell ref="K113:L113"/>
    <mergeCell ref="N113:O113"/>
    <mergeCell ref="T113:U113"/>
    <mergeCell ref="C114:E114"/>
    <mergeCell ref="G114:H114"/>
    <mergeCell ref="I114:J114"/>
    <mergeCell ref="K114:L114"/>
    <mergeCell ref="N114:O114"/>
    <mergeCell ref="T114:U114"/>
    <mergeCell ref="C115:E115"/>
    <mergeCell ref="G115:H115"/>
    <mergeCell ref="I115:J115"/>
    <mergeCell ref="K115:L115"/>
    <mergeCell ref="N115:O115"/>
    <mergeCell ref="T115:U115"/>
    <mergeCell ref="C116:E116"/>
    <mergeCell ref="G116:H116"/>
    <mergeCell ref="I116:J116"/>
    <mergeCell ref="K116:L116"/>
    <mergeCell ref="N116:O116"/>
    <mergeCell ref="T116:U116"/>
    <mergeCell ref="C117:E117"/>
    <mergeCell ref="G117:H117"/>
    <mergeCell ref="I117:J117"/>
    <mergeCell ref="K117:L117"/>
    <mergeCell ref="N117:O117"/>
    <mergeCell ref="T117:U117"/>
    <mergeCell ref="C118:E118"/>
    <mergeCell ref="G118:H118"/>
    <mergeCell ref="I118:J118"/>
    <mergeCell ref="K118:L118"/>
    <mergeCell ref="N118:O118"/>
    <mergeCell ref="T118:U118"/>
    <mergeCell ref="C119:E119"/>
    <mergeCell ref="G119:H119"/>
    <mergeCell ref="I119:J119"/>
    <mergeCell ref="K119:L119"/>
    <mergeCell ref="N119:O119"/>
    <mergeCell ref="T119:U119"/>
    <mergeCell ref="C120:E120"/>
    <mergeCell ref="G120:H120"/>
    <mergeCell ref="I120:J120"/>
    <mergeCell ref="K120:L120"/>
    <mergeCell ref="N120:O120"/>
    <mergeCell ref="T120:U120"/>
    <mergeCell ref="C121:E121"/>
    <mergeCell ref="G121:H121"/>
    <mergeCell ref="I121:J121"/>
    <mergeCell ref="K121:L121"/>
    <mergeCell ref="N121:O121"/>
    <mergeCell ref="T121:U121"/>
    <mergeCell ref="C122:E122"/>
    <mergeCell ref="G122:H122"/>
    <mergeCell ref="I122:J122"/>
    <mergeCell ref="K122:L122"/>
    <mergeCell ref="N122:O122"/>
    <mergeCell ref="T122:U122"/>
    <mergeCell ref="C123:E123"/>
    <mergeCell ref="G123:H123"/>
    <mergeCell ref="I123:J123"/>
    <mergeCell ref="K123:L123"/>
    <mergeCell ref="N123:O123"/>
    <mergeCell ref="T123:U123"/>
    <mergeCell ref="C124:E124"/>
    <mergeCell ref="G124:H124"/>
    <mergeCell ref="I124:J124"/>
    <mergeCell ref="K124:L124"/>
    <mergeCell ref="N124:O124"/>
    <mergeCell ref="T124:U124"/>
    <mergeCell ref="A125:Q125"/>
    <mergeCell ref="J126:P126"/>
    <mergeCell ref="H128:J128"/>
    <mergeCell ref="A129:Q129"/>
    <mergeCell ref="C130:E130"/>
    <mergeCell ref="G130:H130"/>
    <mergeCell ref="I130:J130"/>
    <mergeCell ref="K130:L130"/>
    <mergeCell ref="N130:O130"/>
    <mergeCell ref="C131:E131"/>
    <mergeCell ref="G131:H131"/>
    <mergeCell ref="I131:J131"/>
    <mergeCell ref="K131:L131"/>
    <mergeCell ref="N131:O131"/>
    <mergeCell ref="T131:U131"/>
    <mergeCell ref="C132:E132"/>
    <mergeCell ref="G132:H132"/>
    <mergeCell ref="I132:J132"/>
    <mergeCell ref="K132:L132"/>
    <mergeCell ref="N132:O132"/>
    <mergeCell ref="T132:U132"/>
    <mergeCell ref="C133:E133"/>
    <mergeCell ref="G133:H133"/>
    <mergeCell ref="I133:J133"/>
    <mergeCell ref="K133:L133"/>
    <mergeCell ref="N133:O133"/>
    <mergeCell ref="T133:U133"/>
    <mergeCell ref="C134:E134"/>
    <mergeCell ref="G134:H134"/>
    <mergeCell ref="I134:J134"/>
    <mergeCell ref="K134:L134"/>
    <mergeCell ref="N134:O134"/>
    <mergeCell ref="T134:U134"/>
    <mergeCell ref="C135:E135"/>
    <mergeCell ref="G135:H135"/>
    <mergeCell ref="I135:J135"/>
    <mergeCell ref="K135:L135"/>
    <mergeCell ref="N135:O135"/>
    <mergeCell ref="T135:U135"/>
    <mergeCell ref="C136:E136"/>
    <mergeCell ref="G136:H136"/>
    <mergeCell ref="I136:J136"/>
    <mergeCell ref="K136:L136"/>
    <mergeCell ref="N136:O136"/>
    <mergeCell ref="T136:U136"/>
    <mergeCell ref="C137:E137"/>
    <mergeCell ref="G137:H137"/>
    <mergeCell ref="I137:J137"/>
    <mergeCell ref="K137:L137"/>
    <mergeCell ref="N137:O137"/>
    <mergeCell ref="T137:U137"/>
    <mergeCell ref="C138:E138"/>
    <mergeCell ref="G138:H138"/>
    <mergeCell ref="I138:J138"/>
    <mergeCell ref="K138:L138"/>
    <mergeCell ref="N138:O138"/>
    <mergeCell ref="T138:U138"/>
    <mergeCell ref="C139:E139"/>
    <mergeCell ref="G139:H139"/>
    <mergeCell ref="I139:J139"/>
    <mergeCell ref="K139:L139"/>
    <mergeCell ref="N139:O139"/>
    <mergeCell ref="T139:U139"/>
    <mergeCell ref="C140:E140"/>
    <mergeCell ref="G140:H140"/>
    <mergeCell ref="I140:J140"/>
    <mergeCell ref="K140:L140"/>
    <mergeCell ref="N140:O140"/>
    <mergeCell ref="T140:U140"/>
    <mergeCell ref="C141:E141"/>
    <mergeCell ref="G141:H141"/>
    <mergeCell ref="I141:J141"/>
    <mergeCell ref="K141:L141"/>
    <mergeCell ref="N141:O141"/>
    <mergeCell ref="T141:U141"/>
    <mergeCell ref="C142:E142"/>
    <mergeCell ref="G142:H142"/>
    <mergeCell ref="I142:J142"/>
    <mergeCell ref="K142:L142"/>
    <mergeCell ref="N142:O142"/>
    <mergeCell ref="T142:U142"/>
    <mergeCell ref="C143:E143"/>
    <mergeCell ref="G143:H143"/>
    <mergeCell ref="I143:J143"/>
    <mergeCell ref="K143:L143"/>
    <mergeCell ref="N143:O143"/>
    <mergeCell ref="T143:U143"/>
    <mergeCell ref="C144:E144"/>
    <mergeCell ref="G144:H144"/>
    <mergeCell ref="I144:J144"/>
    <mergeCell ref="K144:L144"/>
    <mergeCell ref="N144:O144"/>
    <mergeCell ref="T144:U144"/>
    <mergeCell ref="C145:E145"/>
    <mergeCell ref="G145:H145"/>
    <mergeCell ref="I145:J145"/>
    <mergeCell ref="K145:L145"/>
    <mergeCell ref="N145:O145"/>
    <mergeCell ref="T145:U145"/>
    <mergeCell ref="C146:E146"/>
    <mergeCell ref="G146:H146"/>
    <mergeCell ref="I146:J146"/>
    <mergeCell ref="K146:L146"/>
    <mergeCell ref="N146:O146"/>
    <mergeCell ref="T146:U146"/>
    <mergeCell ref="C147:E147"/>
    <mergeCell ref="G147:H147"/>
    <mergeCell ref="I147:J147"/>
    <mergeCell ref="K147:L147"/>
    <mergeCell ref="N147:O147"/>
    <mergeCell ref="T147:U147"/>
    <mergeCell ref="C148:E148"/>
    <mergeCell ref="G148:H148"/>
    <mergeCell ref="I148:J148"/>
    <mergeCell ref="K148:L148"/>
    <mergeCell ref="N148:O148"/>
    <mergeCell ref="T148:U148"/>
    <mergeCell ref="C149:E149"/>
    <mergeCell ref="G149:H149"/>
    <mergeCell ref="I149:J149"/>
    <mergeCell ref="K149:L149"/>
    <mergeCell ref="N149:O149"/>
    <mergeCell ref="T149:U149"/>
    <mergeCell ref="C150:E150"/>
    <mergeCell ref="G150:H150"/>
    <mergeCell ref="I150:J150"/>
    <mergeCell ref="K150:L150"/>
    <mergeCell ref="N150:O150"/>
    <mergeCell ref="T150:U150"/>
    <mergeCell ref="C151:E151"/>
    <mergeCell ref="G151:H151"/>
    <mergeCell ref="I151:J151"/>
    <mergeCell ref="K151:L151"/>
    <mergeCell ref="N151:O151"/>
    <mergeCell ref="T151:U151"/>
    <mergeCell ref="C152:E152"/>
    <mergeCell ref="G152:H152"/>
    <mergeCell ref="I152:J152"/>
    <mergeCell ref="K152:L152"/>
    <mergeCell ref="N152:O152"/>
    <mergeCell ref="T152:U152"/>
    <mergeCell ref="C153:E153"/>
    <mergeCell ref="G153:H153"/>
    <mergeCell ref="I153:J153"/>
    <mergeCell ref="K153:L153"/>
    <mergeCell ref="N153:O153"/>
    <mergeCell ref="T153:U153"/>
    <mergeCell ref="C154:E154"/>
    <mergeCell ref="G154:H154"/>
    <mergeCell ref="I154:J154"/>
    <mergeCell ref="K154:L154"/>
    <mergeCell ref="N154:O154"/>
    <mergeCell ref="T154:U154"/>
    <mergeCell ref="C155:E155"/>
    <mergeCell ref="G155:H155"/>
    <mergeCell ref="I155:J155"/>
    <mergeCell ref="K155:L155"/>
    <mergeCell ref="N155:O155"/>
    <mergeCell ref="T155:U155"/>
    <mergeCell ref="C156:E156"/>
    <mergeCell ref="G156:H156"/>
    <mergeCell ref="I156:J156"/>
    <mergeCell ref="K156:L156"/>
    <mergeCell ref="N156:O156"/>
    <mergeCell ref="T156:U156"/>
    <mergeCell ref="C157:E157"/>
    <mergeCell ref="G157:H157"/>
    <mergeCell ref="I157:J157"/>
    <mergeCell ref="K157:L157"/>
    <mergeCell ref="N157:O157"/>
    <mergeCell ref="T157:U157"/>
    <mergeCell ref="C158:E158"/>
    <mergeCell ref="G158:H158"/>
    <mergeCell ref="I158:J158"/>
    <mergeCell ref="K158:L158"/>
    <mergeCell ref="N158:O158"/>
    <mergeCell ref="T158:U158"/>
    <mergeCell ref="C159:E159"/>
    <mergeCell ref="G159:H159"/>
    <mergeCell ref="I159:J159"/>
    <mergeCell ref="K159:L159"/>
    <mergeCell ref="N159:O159"/>
    <mergeCell ref="T159:U159"/>
    <mergeCell ref="C160:E160"/>
    <mergeCell ref="G160:H160"/>
    <mergeCell ref="I160:J160"/>
    <mergeCell ref="K160:L160"/>
    <mergeCell ref="N160:O160"/>
    <mergeCell ref="T160:U160"/>
    <mergeCell ref="C161:E161"/>
    <mergeCell ref="G161:H161"/>
    <mergeCell ref="I161:J161"/>
    <mergeCell ref="K161:L161"/>
    <mergeCell ref="N161:O161"/>
    <mergeCell ref="T161:U161"/>
    <mergeCell ref="C162:E162"/>
    <mergeCell ref="G162:H162"/>
    <mergeCell ref="I162:J162"/>
    <mergeCell ref="K162:L162"/>
    <mergeCell ref="N162:O162"/>
    <mergeCell ref="T162:U162"/>
    <mergeCell ref="C163:E163"/>
    <mergeCell ref="G163:H163"/>
    <mergeCell ref="I163:J163"/>
    <mergeCell ref="K163:L163"/>
    <mergeCell ref="N163:O163"/>
    <mergeCell ref="T163:U163"/>
    <mergeCell ref="C164:E164"/>
    <mergeCell ref="G164:H164"/>
    <mergeCell ref="I164:J164"/>
    <mergeCell ref="K164:L164"/>
    <mergeCell ref="N164:O164"/>
    <mergeCell ref="T164:U164"/>
    <mergeCell ref="C165:E165"/>
    <mergeCell ref="G165:H165"/>
    <mergeCell ref="I165:J165"/>
    <mergeCell ref="K165:L165"/>
    <mergeCell ref="N165:O165"/>
    <mergeCell ref="T165:U165"/>
    <mergeCell ref="A166:Q166"/>
    <mergeCell ref="J167:P167"/>
    <mergeCell ref="B168:K168"/>
    <mergeCell ref="H175:J175"/>
    <mergeCell ref="H176:J176"/>
    <mergeCell ref="H177:J177"/>
    <mergeCell ref="B180:N180"/>
    <mergeCell ref="B181:C181"/>
    <mergeCell ref="D181:O181"/>
    <mergeCell ref="B182:C182"/>
    <mergeCell ref="D182:O182"/>
    <mergeCell ref="B183:C183"/>
    <mergeCell ref="D183:O183"/>
    <mergeCell ref="B184:C184"/>
    <mergeCell ref="D184:O184"/>
    <mergeCell ref="C185:N185"/>
    <mergeCell ref="B186:N186"/>
    <mergeCell ref="D188:G188"/>
    <mergeCell ref="K188:N188"/>
    <mergeCell ref="B189:N189"/>
    <mergeCell ref="B190:N190"/>
    <mergeCell ref="J191:N191"/>
    <mergeCell ref="H192:O192"/>
    <mergeCell ref="A194:Q194"/>
  </mergeCells>
  <conditionalFormatting sqref="D188">
    <cfRule type="cellIs" priority="2" operator="equal" aboveAverage="0" equalAverage="0" bottom="0" percent="0" rank="0" text="" dxfId="0">
      <formula>"riferimento Delibera Comunale"</formula>
    </cfRule>
    <cfRule type="colorScale" priority="3">
      <colorScale>
        <cfvo type="min" val="0"/>
        <cfvo type="max" val="0"/>
        <color rgb="FFFF7128"/>
        <color rgb="FFFFEF9C"/>
      </colorScale>
    </cfRule>
  </conditionalFormatting>
  <conditionalFormatting sqref="D14:F14">
    <cfRule type="expression" priority="4" aboveAverage="0" equalAverage="0" bottom="0" percent="0" rank="0" text="" dxfId="1">
      <formula>$H$10="Comune dell'Area"</formula>
    </cfRule>
  </conditionalFormatting>
  <conditionalFormatting sqref="D188:G188">
    <cfRule type="cellIs" priority="5" operator="equal" aboveAverage="0" equalAverage="0" bottom="0" percent="0" rank="0" text="" dxfId="2">
      <formula>"luogo e data"</formula>
    </cfRule>
  </conditionalFormatting>
  <conditionalFormatting sqref="F12">
    <cfRule type="expression" priority="6" aboveAverage="0" equalAverage="0" bottom="0" percent="0" rank="0" text="" dxfId="3">
      <formula>$D$12=""</formula>
    </cfRule>
  </conditionalFormatting>
  <conditionalFormatting sqref="G14:K14">
    <cfRule type="expression" priority="7" aboveAverage="0" equalAverage="0" bottom="0" percent="0" rank="0" text="" dxfId="4">
      <formula>$H$10="Comune dell'Area"</formula>
    </cfRule>
  </conditionalFormatting>
  <conditionalFormatting sqref="Q49:Q83">
    <cfRule type="expression" priority="8" aboveAverage="0" equalAverage="0" bottom="0" percent="0" rank="0" text="" dxfId="5">
      <formula>J49&lt;=0</formula>
    </cfRule>
  </conditionalFormatting>
  <conditionalFormatting sqref="Q90:Q124">
    <cfRule type="expression" priority="9" aboveAverage="0" equalAverage="0" bottom="0" percent="0" rank="0" text="" dxfId="6">
      <formula>J90&lt;=0</formula>
    </cfRule>
  </conditionalFormatting>
  <conditionalFormatting sqref="Q131:Q165">
    <cfRule type="expression" priority="10" aboveAverage="0" equalAverage="0" bottom="0" percent="0" rank="0" text="" dxfId="7">
      <formula>J131&lt;=0</formula>
    </cfRule>
  </conditionalFormatting>
  <conditionalFormatting sqref="S49:S165">
    <cfRule type="expression" priority="11" aboveAverage="0" equalAverage="0" bottom="0" percent="0" rank="0" text="" dxfId="8">
      <formula>$R49=$C$8</formula>
    </cfRule>
  </conditionalFormatting>
  <conditionalFormatting sqref="T49:T84">
    <cfRule type="expression" priority="12" aboveAverage="0" equalAverage="0" bottom="0" percent="0" rank="0" text="" dxfId="9">
      <formula>I49&lt;=0</formula>
    </cfRule>
  </conditionalFormatting>
  <conditionalFormatting sqref="T90:T124">
    <cfRule type="expression" priority="13" aboveAverage="0" equalAverage="0" bottom="0" percent="0" rank="0" text="" dxfId="10">
      <formula>I90&lt;=0</formula>
    </cfRule>
  </conditionalFormatting>
  <conditionalFormatting sqref="T131:T165">
    <cfRule type="expression" priority="14" aboveAverage="0" equalAverage="0" bottom="0" percent="0" rank="0" text="" dxfId="11">
      <formula>I131&lt;=0</formula>
    </cfRule>
  </conditionalFormatting>
  <dataValidations count="6">
    <dataValidation allowBlank="false" operator="lessThan" showDropDown="false" showErrorMessage="true" showInputMessage="true" sqref="B28:B29 B31 B34:B37 B39 B42 B44:B45 B85:B86 B126:B127 B167" type="textLength">
      <formula1>3000</formula1>
      <formula2>0</formula2>
    </dataValidation>
    <dataValidation allowBlank="true" operator="between" showDropDown="false" showErrorMessage="true" showInputMessage="true" sqref="G9:I9 G11:I11" type="list">
      <formula1>'Istruzioni per la compilazione'!$L$213:$L$236</formula1>
      <formula2>0</formula2>
    </dataValidation>
    <dataValidation allowBlank="true" operator="between" showDropDown="false" showErrorMessage="true" showInputMessage="true" sqref="P49:P83 P90:P124 P131:P165" type="list">
      <formula1>'Istruzioni per la compilazione'!$J$205:$J$207</formula1>
      <formula2>0</formula2>
    </dataValidation>
    <dataValidation allowBlank="true" operator="between" showDropDown="false" showErrorMessage="true" showInputMessage="true" sqref="E8:N8" type="list">
      <formula1>'Istruzioni per la compilazione'!$L$212:$L$236</formula1>
      <formula2>0</formula2>
    </dataValidation>
    <dataValidation allowBlank="true" operator="between" showDropDown="false" showErrorMessage="true" showInputMessage="true" sqref="H10:J10" type="list">
      <formula1>'Istruzioni per la compilazione'!$P$201:$P$207</formula1>
      <formula2>0</formula2>
    </dataValidation>
    <dataValidation allowBlank="true" operator="between" showDropDown="false" showErrorMessage="true" showInputMessage="true" sqref="G14:K14 C49:E83 C90:E124 C131:E165" type="list">
      <formula1>'Istruzioni per la compilazione'!$B$200:$B$1005</formula1>
      <formula2>0</formula2>
    </dataValidation>
  </dataValidations>
  <printOptions headings="false" gridLines="false" gridLinesSet="true" horizontalCentered="true" verticalCentered="false"/>
  <pageMargins left="0.315277777777778" right="0.315277777777778" top="0.7875" bottom="0.7875" header="0.511805555555555" footer="0.511805555555555"/>
  <pageSetup paperSize="9" scale="75" firstPageNumber="0" fitToWidth="1" fitToHeight="1" pageOrder="downThenOver" orientation="portrait" blackAndWhite="false" draft="false" cellComments="none" useFirstPageNumber="false" horizontalDpi="300" verticalDpi="300" copies="1"/>
  <headerFooter differentFirst="false" differentOddEven="false">
    <oddHeader/>
    <oddFooter>&amp;L&amp;F&amp;R&amp;P /&amp;N</oddFooter>
  </headerFooter>
  <rowBreaks count="6" manualBreakCount="6">
    <brk id="27" man="true" max="16383" min="0"/>
    <brk id="35" man="true" max="16383" min="0"/>
    <brk id="43" man="true" max="16383" min="0"/>
    <brk id="84" man="true" max="16383" min="0"/>
    <brk id="125" man="true" max="16383" min="0"/>
    <brk id="166" man="true" max="16383" min="0"/>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T1005"/>
  <sheetViews>
    <sheetView showFormulas="false" showGridLines="false" showRowColHeaders="true" showZeros="true" rightToLeft="false" tabSelected="false" showOutlineSymbols="true" defaultGridColor="true" view="normal" topLeftCell="A2" colorId="64" zoomScale="100" zoomScaleNormal="100" zoomScalePageLayoutView="100" workbookViewId="0">
      <selection pane="topLeft" activeCell="C2" activeCellId="0" sqref="C2"/>
    </sheetView>
  </sheetViews>
  <sheetFormatPr defaultColWidth="9.1484375" defaultRowHeight="12.75" zeroHeight="false" outlineLevelRow="0" outlineLevelCol="0"/>
  <cols>
    <col collapsed="false" customWidth="true" hidden="false" outlineLevel="0" max="2" min="1" style="7" width="30.54"/>
    <col collapsed="false" customWidth="true" hidden="false" outlineLevel="0" max="3" min="3" style="5" width="6.27"/>
    <col collapsed="false" customWidth="true" hidden="false" outlineLevel="0" max="4" min="4" style="5" width="27.13"/>
    <col collapsed="false" customWidth="true" hidden="false" outlineLevel="0" max="5" min="5" style="5" width="30.54"/>
    <col collapsed="false" customWidth="true" hidden="false" outlineLevel="0" max="6" min="6" style="7" width="30.54"/>
    <col collapsed="false" customWidth="false" hidden="false" outlineLevel="0" max="1024" min="7" style="7" width="9.13"/>
  </cols>
  <sheetData>
    <row r="1" customFormat="false" ht="19.9" hidden="false" customHeight="true" outlineLevel="0" collapsed="false">
      <c r="A1" s="129" t="s">
        <v>59</v>
      </c>
      <c r="B1" s="129"/>
      <c r="C1" s="129"/>
      <c r="D1" s="129"/>
    </row>
    <row r="2" customFormat="false" ht="19.9" hidden="false" customHeight="true" outlineLevel="0" collapsed="false">
      <c r="A2" s="130" t="s">
        <v>60</v>
      </c>
      <c r="B2" s="130"/>
      <c r="C2" s="131"/>
      <c r="D2" s="103"/>
    </row>
    <row r="3" customFormat="false" ht="19.9" hidden="false" customHeight="true" outlineLevel="0" collapsed="false">
      <c r="A3" s="129" t="s">
        <v>61</v>
      </c>
      <c r="B3" s="129"/>
      <c r="C3" s="129"/>
      <c r="D3" s="129"/>
    </row>
    <row r="4" customFormat="false" ht="30.4" hidden="false" customHeight="true" outlineLevel="0" collapsed="false">
      <c r="A4" s="132" t="s">
        <v>62</v>
      </c>
      <c r="B4" s="132"/>
      <c r="C4" s="132"/>
      <c r="D4" s="132"/>
    </row>
    <row r="5" customFormat="false" ht="19.9" hidden="false" customHeight="true" outlineLevel="0" collapsed="false">
      <c r="A5" s="129" t="s">
        <v>63</v>
      </c>
      <c r="B5" s="129"/>
      <c r="C5" s="129"/>
      <c r="D5" s="129"/>
    </row>
    <row r="6" customFormat="false" ht="19.9" hidden="false" customHeight="true" outlineLevel="0" collapsed="false">
      <c r="A6" s="129" t="s">
        <v>64</v>
      </c>
      <c r="B6" s="129"/>
      <c r="C6" s="129"/>
      <c r="D6" s="129"/>
    </row>
    <row r="7" customFormat="false" ht="19.9" hidden="false" customHeight="true" outlineLevel="0" collapsed="false">
      <c r="A7" s="133" t="s">
        <v>65</v>
      </c>
      <c r="B7" s="133"/>
      <c r="C7" s="133"/>
      <c r="D7" s="133"/>
    </row>
    <row r="8" customFormat="false" ht="19.9" hidden="false" customHeight="true" outlineLevel="0" collapsed="false">
      <c r="A8" s="4"/>
      <c r="B8" s="4"/>
      <c r="C8" s="4"/>
      <c r="D8" s="4"/>
    </row>
    <row r="9" customFormat="false" ht="19.9" hidden="false" customHeight="true" outlineLevel="0" collapsed="false">
      <c r="A9" s="4"/>
      <c r="B9" s="4"/>
      <c r="C9" s="4"/>
      <c r="D9" s="4"/>
    </row>
    <row r="10" customFormat="false" ht="19.9" hidden="false" customHeight="true" outlineLevel="0" collapsed="false">
      <c r="A10" s="4"/>
      <c r="B10" s="4"/>
      <c r="C10" s="4"/>
      <c r="D10" s="4"/>
    </row>
    <row r="11" customFormat="false" ht="19.9" hidden="false" customHeight="true" outlineLevel="0" collapsed="false">
      <c r="A11" s="4"/>
      <c r="B11" s="4"/>
      <c r="C11" s="4"/>
      <c r="D11" s="4"/>
    </row>
    <row r="12" customFormat="false" ht="19.9" hidden="false" customHeight="true" outlineLevel="0" collapsed="false">
      <c r="A12" s="4"/>
      <c r="B12" s="4"/>
      <c r="C12" s="4"/>
      <c r="D12" s="4"/>
    </row>
    <row r="13" customFormat="false" ht="19.9" hidden="false" customHeight="true" outlineLevel="0" collapsed="false">
      <c r="A13" s="4"/>
      <c r="B13" s="4"/>
      <c r="C13" s="4"/>
      <c r="D13" s="4"/>
    </row>
    <row r="14" customFormat="false" ht="19.9" hidden="false" customHeight="true" outlineLevel="0" collapsed="false">
      <c r="A14" s="4"/>
      <c r="B14" s="4"/>
      <c r="C14" s="4"/>
      <c r="D14" s="4"/>
    </row>
    <row r="15" customFormat="false" ht="19.9" hidden="false" customHeight="true" outlineLevel="0" collapsed="false">
      <c r="A15" s="4"/>
      <c r="B15" s="4"/>
      <c r="C15" s="4"/>
      <c r="D15" s="4"/>
    </row>
    <row r="16" customFormat="false" ht="19.9" hidden="false" customHeight="true" outlineLevel="0" collapsed="false">
      <c r="A16" s="4"/>
      <c r="B16" s="4"/>
      <c r="C16" s="4"/>
      <c r="D16" s="4"/>
    </row>
    <row r="17" customFormat="false" ht="19.9" hidden="false" customHeight="true" outlineLevel="0" collapsed="false">
      <c r="A17" s="4"/>
      <c r="B17" s="4"/>
      <c r="C17" s="4"/>
      <c r="D17" s="4"/>
    </row>
    <row r="18" customFormat="false" ht="19.9" hidden="false" customHeight="true" outlineLevel="0" collapsed="false">
      <c r="A18" s="4"/>
      <c r="B18" s="4"/>
      <c r="C18" s="4"/>
      <c r="D18" s="4"/>
    </row>
    <row r="19" customFormat="false" ht="19.9" hidden="false" customHeight="true" outlineLevel="0" collapsed="false">
      <c r="A19" s="4"/>
      <c r="B19" s="4"/>
      <c r="C19" s="4"/>
      <c r="D19" s="4"/>
    </row>
    <row r="20" customFormat="false" ht="19.9" hidden="false" customHeight="true" outlineLevel="0" collapsed="false">
      <c r="A20" s="4"/>
      <c r="B20" s="4"/>
      <c r="C20" s="4"/>
      <c r="D20" s="4"/>
    </row>
    <row r="21" customFormat="false" ht="19.9" hidden="false" customHeight="true" outlineLevel="0" collapsed="false">
      <c r="A21" s="4"/>
      <c r="B21" s="4"/>
      <c r="C21" s="4"/>
      <c r="D21" s="4"/>
    </row>
    <row r="22" customFormat="false" ht="19.9" hidden="false" customHeight="true" outlineLevel="0" collapsed="false">
      <c r="A22" s="4"/>
      <c r="B22" s="4"/>
      <c r="C22" s="4"/>
      <c r="D22" s="4"/>
    </row>
    <row r="23" customFormat="false" ht="19.9" hidden="false" customHeight="true" outlineLevel="0" collapsed="false">
      <c r="A23" s="4"/>
      <c r="B23" s="4"/>
      <c r="C23" s="4"/>
      <c r="D23" s="4"/>
    </row>
    <row r="24" customFormat="false" ht="19.9" hidden="false" customHeight="true" outlineLevel="0" collapsed="false">
      <c r="A24" s="4"/>
      <c r="B24" s="4"/>
      <c r="C24" s="4"/>
      <c r="D24" s="4"/>
    </row>
    <row r="25" customFormat="false" ht="19.9" hidden="false" customHeight="true" outlineLevel="0" collapsed="false">
      <c r="A25" s="4"/>
      <c r="B25" s="4"/>
      <c r="C25" s="4"/>
      <c r="D25" s="4"/>
    </row>
    <row r="26" customFormat="false" ht="19.9" hidden="false" customHeight="true" outlineLevel="0" collapsed="false">
      <c r="A26" s="4"/>
      <c r="B26" s="4"/>
      <c r="C26" s="4"/>
      <c r="D26" s="4"/>
    </row>
    <row r="27" customFormat="false" ht="19.9" hidden="false" customHeight="true" outlineLevel="0" collapsed="false">
      <c r="A27" s="4"/>
      <c r="B27" s="4"/>
      <c r="C27" s="4"/>
      <c r="D27" s="4"/>
    </row>
    <row r="28" customFormat="false" ht="19.9" hidden="false" customHeight="true" outlineLevel="0" collapsed="false">
      <c r="A28" s="4"/>
      <c r="B28" s="4"/>
      <c r="C28" s="4"/>
      <c r="D28" s="4"/>
    </row>
    <row r="29" customFormat="false" ht="19.9" hidden="false" customHeight="true" outlineLevel="0" collapsed="false">
      <c r="A29" s="4"/>
      <c r="B29" s="4"/>
      <c r="C29" s="4"/>
      <c r="D29" s="4"/>
    </row>
    <row r="30" customFormat="false" ht="19.9" hidden="false" customHeight="true" outlineLevel="0" collapsed="false">
      <c r="A30" s="4"/>
      <c r="B30" s="4"/>
      <c r="C30" s="4"/>
      <c r="D30" s="4"/>
    </row>
    <row r="31" customFormat="false" ht="19.9" hidden="false" customHeight="true" outlineLevel="0" collapsed="false">
      <c r="A31" s="4"/>
      <c r="B31" s="4"/>
      <c r="C31" s="4"/>
      <c r="D31" s="4"/>
    </row>
    <row r="32" customFormat="false" ht="19.9" hidden="false" customHeight="true" outlineLevel="0" collapsed="false">
      <c r="A32" s="4"/>
      <c r="B32" s="4"/>
      <c r="C32" s="4"/>
      <c r="D32" s="4"/>
    </row>
    <row r="33" customFormat="false" ht="19.9" hidden="false" customHeight="true" outlineLevel="0" collapsed="false">
      <c r="A33" s="4"/>
      <c r="B33" s="4"/>
      <c r="C33" s="4"/>
      <c r="D33" s="4"/>
    </row>
    <row r="34" customFormat="false" ht="19.9" hidden="false" customHeight="true" outlineLevel="0" collapsed="false">
      <c r="A34" s="4"/>
      <c r="B34" s="4"/>
      <c r="C34" s="4"/>
      <c r="D34" s="4"/>
    </row>
    <row r="35" customFormat="false" ht="19.9" hidden="false" customHeight="true" outlineLevel="0" collapsed="false">
      <c r="A35" s="4"/>
      <c r="B35" s="4"/>
      <c r="C35" s="4"/>
      <c r="D35" s="4"/>
    </row>
    <row r="36" customFormat="false" ht="19.9" hidden="false" customHeight="true" outlineLevel="0" collapsed="false">
      <c r="A36" s="4"/>
      <c r="B36" s="4"/>
      <c r="C36" s="4"/>
      <c r="D36" s="4"/>
    </row>
    <row r="37" customFormat="false" ht="19.9" hidden="false" customHeight="true" outlineLevel="0" collapsed="false">
      <c r="A37" s="4"/>
      <c r="B37" s="4"/>
      <c r="C37" s="4"/>
      <c r="D37" s="4"/>
    </row>
    <row r="38" customFormat="false" ht="19.9" hidden="false" customHeight="true" outlineLevel="0" collapsed="false">
      <c r="A38" s="4"/>
      <c r="B38" s="4"/>
      <c r="C38" s="4"/>
      <c r="D38" s="4"/>
    </row>
    <row r="39" customFormat="false" ht="19.9" hidden="false" customHeight="true" outlineLevel="0" collapsed="false">
      <c r="A39" s="4"/>
      <c r="B39" s="4"/>
      <c r="C39" s="4"/>
      <c r="D39" s="4"/>
    </row>
    <row r="40" customFormat="false" ht="19.9" hidden="false" customHeight="true" outlineLevel="0" collapsed="false">
      <c r="A40" s="4"/>
      <c r="B40" s="4"/>
      <c r="C40" s="4"/>
      <c r="D40" s="4"/>
    </row>
    <row r="41" customFormat="false" ht="19.9" hidden="false" customHeight="true" outlineLevel="0" collapsed="false">
      <c r="A41" s="4"/>
      <c r="B41" s="4"/>
      <c r="C41" s="4"/>
      <c r="D41" s="4"/>
    </row>
    <row r="195" customFormat="false" ht="12.75" hidden="false" customHeight="false" outlineLevel="0" collapsed="false">
      <c r="E195" s="134" t="n">
        <f aca="false">+E281+1</f>
        <v>45328</v>
      </c>
    </row>
    <row r="199" customFormat="false" ht="13.9" hidden="false" customHeight="false" outlineLevel="0" collapsed="false">
      <c r="A199" s="68" t="s">
        <v>66</v>
      </c>
      <c r="B199" s="68" t="s">
        <v>32</v>
      </c>
      <c r="C199" s="135" t="s">
        <v>67</v>
      </c>
      <c r="D199" s="135" t="s">
        <v>68</v>
      </c>
      <c r="E199" s="135" t="s">
        <v>69</v>
      </c>
      <c r="F199" s="68" t="s">
        <v>70</v>
      </c>
      <c r="I199" s="7" t="s">
        <v>71</v>
      </c>
      <c r="J199" s="7" t="s">
        <v>71</v>
      </c>
      <c r="K199" s="1"/>
      <c r="L199" s="7" t="s">
        <v>71</v>
      </c>
      <c r="M199" s="136"/>
      <c r="N199" s="137"/>
      <c r="O199" s="137"/>
      <c r="P199" s="137"/>
      <c r="Q199" s="137"/>
      <c r="R199" s="137"/>
      <c r="S199" s="137"/>
      <c r="T199" s="137"/>
    </row>
    <row r="200" customFormat="false" ht="15" hidden="false" customHeight="false" outlineLevel="0" collapsed="false">
      <c r="A200" s="138" t="n">
        <v>0</v>
      </c>
      <c r="B200" s="139" t="s">
        <v>10</v>
      </c>
      <c r="C200" s="140" t="s">
        <v>72</v>
      </c>
      <c r="D200" s="140"/>
      <c r="E200" s="134"/>
      <c r="F200" s="141" t="s">
        <v>73</v>
      </c>
      <c r="I200" s="7" t="s">
        <v>74</v>
      </c>
      <c r="J200" s="7" t="n">
        <v>1</v>
      </c>
      <c r="K200" s="1"/>
      <c r="L200" s="7" t="s">
        <v>75</v>
      </c>
      <c r="M200" s="136"/>
      <c r="N200" s="142"/>
      <c r="O200" s="142"/>
      <c r="P200" s="142"/>
      <c r="Q200" s="142"/>
      <c r="R200" s="142"/>
      <c r="S200" s="142"/>
    </row>
    <row r="201" customFormat="false" ht="15" hidden="false" customHeight="false" outlineLevel="0" collapsed="false">
      <c r="A201" s="138" t="n">
        <v>26</v>
      </c>
      <c r="B201" s="139" t="s">
        <v>76</v>
      </c>
      <c r="C201" s="140" t="n">
        <v>2</v>
      </c>
      <c r="D201" s="140" t="n">
        <v>1</v>
      </c>
      <c r="E201" s="134" t="s">
        <v>77</v>
      </c>
      <c r="F201" s="141" t="s">
        <v>78</v>
      </c>
      <c r="I201" s="7" t="s">
        <v>79</v>
      </c>
      <c r="J201" s="7" t="n">
        <v>2</v>
      </c>
      <c r="K201" s="1"/>
      <c r="L201" s="7" t="s">
        <v>80</v>
      </c>
      <c r="M201" s="136"/>
      <c r="N201" s="142"/>
      <c r="O201" s="142"/>
      <c r="P201" s="143" t="s">
        <v>7</v>
      </c>
      <c r="Q201" s="142"/>
      <c r="R201" s="142"/>
      <c r="S201" s="142"/>
    </row>
    <row r="202" customFormat="false" ht="15" hidden="false" customHeight="false" outlineLevel="0" collapsed="false">
      <c r="A202" s="138" t="n">
        <v>712</v>
      </c>
      <c r="B202" s="139" t="s">
        <v>81</v>
      </c>
      <c r="C202" s="140" t="n">
        <v>21</v>
      </c>
      <c r="D202" s="140" t="n">
        <v>1</v>
      </c>
      <c r="E202" s="134" t="s">
        <v>82</v>
      </c>
      <c r="F202" s="141" t="s">
        <v>83</v>
      </c>
      <c r="J202" s="7" t="n">
        <v>3</v>
      </c>
      <c r="K202" s="1"/>
      <c r="L202" s="7" t="s">
        <v>84</v>
      </c>
      <c r="M202" s="136"/>
      <c r="N202" s="142"/>
      <c r="O202" s="142"/>
      <c r="P202" s="142" t="s">
        <v>85</v>
      </c>
      <c r="Q202" s="142"/>
      <c r="R202" s="142"/>
      <c r="S202" s="142"/>
    </row>
    <row r="203" customFormat="false" ht="15" hidden="false" customHeight="false" outlineLevel="0" collapsed="false">
      <c r="A203" s="138" t="n">
        <v>262</v>
      </c>
      <c r="B203" s="139" t="s">
        <v>86</v>
      </c>
      <c r="C203" s="140" t="n">
        <v>8</v>
      </c>
      <c r="D203" s="140" t="n">
        <v>1</v>
      </c>
      <c r="E203" s="134" t="s">
        <v>87</v>
      </c>
      <c r="F203" s="141" t="s">
        <v>88</v>
      </c>
      <c r="K203" s="1"/>
      <c r="L203" s="7" t="s">
        <v>89</v>
      </c>
      <c r="M203" s="136"/>
      <c r="N203" s="142"/>
      <c r="O203" s="142"/>
      <c r="P203" s="142" t="s">
        <v>90</v>
      </c>
      <c r="Q203" s="142"/>
      <c r="R203" s="142"/>
      <c r="S203" s="142"/>
    </row>
    <row r="204" customFormat="false" ht="15" hidden="false" customHeight="false" outlineLevel="0" collapsed="false">
      <c r="A204" s="138" t="n">
        <v>514</v>
      </c>
      <c r="B204" s="139" t="s">
        <v>91</v>
      </c>
      <c r="C204" s="140" t="n">
        <v>13</v>
      </c>
      <c r="D204" s="140" t="n">
        <v>1</v>
      </c>
      <c r="E204" s="134" t="s">
        <v>92</v>
      </c>
      <c r="F204" s="141" t="s">
        <v>93</v>
      </c>
      <c r="J204" s="7" t="s">
        <v>71</v>
      </c>
      <c r="K204" s="1"/>
      <c r="L204" s="7" t="s">
        <v>94</v>
      </c>
      <c r="M204" s="136"/>
      <c r="N204" s="142"/>
      <c r="O204" s="142"/>
      <c r="P204" s="142" t="s">
        <v>95</v>
      </c>
      <c r="Q204" s="142"/>
      <c r="R204" s="142"/>
      <c r="S204" s="142"/>
    </row>
    <row r="205" customFormat="false" ht="15" hidden="false" customHeight="false" outlineLevel="0" collapsed="false">
      <c r="A205" s="138" t="n">
        <v>618</v>
      </c>
      <c r="B205" s="139" t="s">
        <v>96</v>
      </c>
      <c r="C205" s="140" t="n">
        <v>17</v>
      </c>
      <c r="D205" s="140" t="n">
        <v>1</v>
      </c>
      <c r="E205" s="134" t="s">
        <v>97</v>
      </c>
      <c r="F205" s="141" t="s">
        <v>98</v>
      </c>
      <c r="J205" s="7" t="s">
        <v>21</v>
      </c>
      <c r="K205" s="1"/>
      <c r="L205" s="7" t="s">
        <v>99</v>
      </c>
      <c r="M205" s="136"/>
      <c r="N205" s="142"/>
      <c r="O205" s="142"/>
      <c r="P205" s="142" t="s">
        <v>100</v>
      </c>
      <c r="Q205" s="142"/>
      <c r="R205" s="142"/>
      <c r="S205" s="142"/>
    </row>
    <row r="206" customFormat="false" ht="15" hidden="false" customHeight="false" outlineLevel="0" collapsed="false">
      <c r="A206" s="138" t="n">
        <v>774</v>
      </c>
      <c r="B206" s="139" t="s">
        <v>101</v>
      </c>
      <c r="C206" s="140" t="n">
        <v>23</v>
      </c>
      <c r="D206" s="140" t="n">
        <v>1</v>
      </c>
      <c r="E206" s="134" t="s">
        <v>102</v>
      </c>
      <c r="F206" s="141" t="s">
        <v>103</v>
      </c>
      <c r="J206" s="7" t="s">
        <v>22</v>
      </c>
      <c r="K206" s="1"/>
      <c r="L206" s="7" t="s">
        <v>104</v>
      </c>
      <c r="M206" s="136"/>
      <c r="N206" s="142"/>
      <c r="O206" s="142"/>
      <c r="P206" s="142" t="s">
        <v>105</v>
      </c>
      <c r="Q206" s="142"/>
      <c r="R206" s="142"/>
      <c r="S206" s="142"/>
    </row>
    <row r="207" customFormat="false" ht="15" hidden="false" customHeight="false" outlineLevel="0" collapsed="false">
      <c r="A207" s="138" t="n">
        <v>208</v>
      </c>
      <c r="B207" s="139" t="s">
        <v>106</v>
      </c>
      <c r="C207" s="140" t="n">
        <v>7</v>
      </c>
      <c r="D207" s="140" t="n">
        <v>1</v>
      </c>
      <c r="E207" s="134" t="s">
        <v>107</v>
      </c>
      <c r="F207" s="141" t="s">
        <v>108</v>
      </c>
      <c r="J207" s="7" t="s">
        <v>23</v>
      </c>
      <c r="K207" s="1"/>
      <c r="L207" s="7" t="s">
        <v>109</v>
      </c>
      <c r="M207" s="136"/>
      <c r="N207" s="142"/>
      <c r="O207" s="142"/>
      <c r="P207" s="142" t="s">
        <v>110</v>
      </c>
      <c r="Q207" s="142"/>
      <c r="R207" s="142"/>
      <c r="S207" s="142"/>
    </row>
    <row r="208" customFormat="false" ht="15" hidden="false" customHeight="false" outlineLevel="0" collapsed="false">
      <c r="A208" s="138" t="n">
        <v>652</v>
      </c>
      <c r="B208" s="139" t="s">
        <v>111</v>
      </c>
      <c r="C208" s="140" t="n">
        <v>19</v>
      </c>
      <c r="D208" s="140" t="n">
        <v>1</v>
      </c>
      <c r="E208" s="134" t="s">
        <v>112</v>
      </c>
      <c r="F208" s="141" t="s">
        <v>113</v>
      </c>
      <c r="K208" s="1"/>
      <c r="L208" s="7" t="s">
        <v>114</v>
      </c>
      <c r="M208" s="136"/>
      <c r="N208" s="142"/>
      <c r="P208" s="144"/>
      <c r="Q208" s="144"/>
      <c r="R208" s="144"/>
      <c r="S208" s="144"/>
      <c r="T208" s="144"/>
    </row>
    <row r="209" customFormat="false" ht="15" hidden="false" customHeight="false" outlineLevel="0" collapsed="false">
      <c r="A209" s="138" t="n">
        <v>263</v>
      </c>
      <c r="B209" s="139" t="s">
        <v>115</v>
      </c>
      <c r="C209" s="140" t="n">
        <v>8</v>
      </c>
      <c r="D209" s="140" t="n">
        <v>2</v>
      </c>
      <c r="E209" s="134" t="s">
        <v>116</v>
      </c>
      <c r="F209" s="141" t="s">
        <v>88</v>
      </c>
      <c r="L209" s="7" t="s">
        <v>117</v>
      </c>
    </row>
    <row r="210" customFormat="false" ht="15" hidden="false" customHeight="false" outlineLevel="0" collapsed="false">
      <c r="A210" s="138" t="n">
        <v>434</v>
      </c>
      <c r="B210" s="139" t="s">
        <v>118</v>
      </c>
      <c r="C210" s="140" t="n">
        <v>11</v>
      </c>
      <c r="D210" s="140" t="n">
        <v>1</v>
      </c>
      <c r="E210" s="134" t="s">
        <v>119</v>
      </c>
      <c r="F210" s="141" t="s">
        <v>120</v>
      </c>
    </row>
    <row r="211" customFormat="false" ht="15" hidden="false" customHeight="false" outlineLevel="0" collapsed="false">
      <c r="A211" s="138" t="n">
        <v>380</v>
      </c>
      <c r="B211" s="139" t="s">
        <v>121</v>
      </c>
      <c r="C211" s="140" t="n">
        <v>10</v>
      </c>
      <c r="D211" s="140" t="n">
        <v>1</v>
      </c>
      <c r="E211" s="134" t="s">
        <v>122</v>
      </c>
      <c r="F211" s="141" t="s">
        <v>123</v>
      </c>
    </row>
    <row r="212" customFormat="false" ht="15" hidden="false" customHeight="false" outlineLevel="0" collapsed="false">
      <c r="A212" s="138" t="n">
        <v>27</v>
      </c>
      <c r="B212" s="139" t="s">
        <v>124</v>
      </c>
      <c r="C212" s="140" t="n">
        <v>2</v>
      </c>
      <c r="D212" s="140" t="n">
        <v>2</v>
      </c>
      <c r="E212" s="134" t="s">
        <v>125</v>
      </c>
      <c r="F212" s="141" t="s">
        <v>78</v>
      </c>
      <c r="L212" s="7" t="s">
        <v>5</v>
      </c>
      <c r="M212" s="7" t="s">
        <v>72</v>
      </c>
    </row>
    <row r="213" customFormat="false" ht="15" hidden="false" customHeight="false" outlineLevel="0" collapsed="false">
      <c r="A213" s="138" t="n">
        <v>209</v>
      </c>
      <c r="B213" s="139" t="s">
        <v>126</v>
      </c>
      <c r="C213" s="140" t="n">
        <v>7</v>
      </c>
      <c r="D213" s="140" t="n">
        <v>2</v>
      </c>
      <c r="E213" s="134" t="s">
        <v>127</v>
      </c>
      <c r="F213" s="141" t="s">
        <v>108</v>
      </c>
      <c r="L213" s="7" t="s">
        <v>128</v>
      </c>
      <c r="M213" s="7" t="n">
        <v>1</v>
      </c>
    </row>
    <row r="214" customFormat="false" ht="15" hidden="false" customHeight="false" outlineLevel="0" collapsed="false">
      <c r="A214" s="138" t="n">
        <v>95</v>
      </c>
      <c r="B214" s="139" t="s">
        <v>129</v>
      </c>
      <c r="C214" s="140" t="n">
        <v>4</v>
      </c>
      <c r="D214" s="140" t="n">
        <v>1</v>
      </c>
      <c r="E214" s="134" t="s">
        <v>130</v>
      </c>
      <c r="F214" s="141" t="s">
        <v>131</v>
      </c>
      <c r="L214" s="7" t="s">
        <v>78</v>
      </c>
      <c r="M214" s="7" t="n">
        <v>2</v>
      </c>
    </row>
    <row r="215" customFormat="false" ht="15" hidden="false" customHeight="false" outlineLevel="0" collapsed="false">
      <c r="A215" s="138" t="n">
        <v>555</v>
      </c>
      <c r="B215" s="139" t="s">
        <v>132</v>
      </c>
      <c r="C215" s="140" t="n">
        <v>14</v>
      </c>
      <c r="D215" s="140" t="n">
        <v>1</v>
      </c>
      <c r="E215" s="134" t="s">
        <v>133</v>
      </c>
      <c r="F215" s="141" t="s">
        <v>134</v>
      </c>
      <c r="L215" s="7" t="s">
        <v>135</v>
      </c>
      <c r="M215" s="7" t="n">
        <v>3</v>
      </c>
    </row>
    <row r="216" customFormat="false" ht="15" hidden="false" customHeight="false" outlineLevel="0" collapsed="false">
      <c r="A216" s="138" t="n">
        <v>96</v>
      </c>
      <c r="B216" s="139" t="s">
        <v>136</v>
      </c>
      <c r="C216" s="140" t="n">
        <v>4</v>
      </c>
      <c r="D216" s="140" t="n">
        <v>2</v>
      </c>
      <c r="E216" s="134" t="s">
        <v>137</v>
      </c>
      <c r="F216" s="141" t="s">
        <v>131</v>
      </c>
      <c r="L216" s="7" t="s">
        <v>131</v>
      </c>
      <c r="M216" s="7" t="n">
        <v>4</v>
      </c>
    </row>
    <row r="217" customFormat="false" ht="15" hidden="false" customHeight="false" outlineLevel="0" collapsed="false">
      <c r="A217" s="138" t="n">
        <v>1</v>
      </c>
      <c r="B217" s="139" t="s">
        <v>138</v>
      </c>
      <c r="C217" s="140" t="n">
        <v>1</v>
      </c>
      <c r="D217" s="140" t="n">
        <v>1</v>
      </c>
      <c r="E217" s="134" t="s">
        <v>139</v>
      </c>
      <c r="F217" s="141" t="s">
        <v>128</v>
      </c>
      <c r="L217" s="7" t="s">
        <v>140</v>
      </c>
      <c r="M217" s="7" t="n">
        <v>5</v>
      </c>
    </row>
    <row r="218" customFormat="false" ht="15" hidden="false" customHeight="false" outlineLevel="0" collapsed="false">
      <c r="A218" s="138" t="n">
        <v>97</v>
      </c>
      <c r="B218" s="139" t="s">
        <v>141</v>
      </c>
      <c r="C218" s="140" t="n">
        <v>4</v>
      </c>
      <c r="D218" s="140" t="n">
        <v>3</v>
      </c>
      <c r="E218" s="134" t="s">
        <v>142</v>
      </c>
      <c r="F218" s="141" t="s">
        <v>131</v>
      </c>
      <c r="L218" s="7" t="s">
        <v>143</v>
      </c>
      <c r="M218" s="7" t="n">
        <v>6</v>
      </c>
    </row>
    <row r="219" customFormat="false" ht="15" hidden="false" customHeight="false" outlineLevel="0" collapsed="false">
      <c r="A219" s="138" t="n">
        <v>334</v>
      </c>
      <c r="B219" s="139" t="s">
        <v>144</v>
      </c>
      <c r="C219" s="140" t="n">
        <v>9</v>
      </c>
      <c r="D219" s="140" t="n">
        <v>1</v>
      </c>
      <c r="E219" s="134" t="s">
        <v>145</v>
      </c>
      <c r="F219" s="141" t="s">
        <v>146</v>
      </c>
      <c r="L219" s="7" t="s">
        <v>108</v>
      </c>
      <c r="M219" s="7" t="n">
        <v>7</v>
      </c>
    </row>
    <row r="220" customFormat="false" ht="15" hidden="false" customHeight="false" outlineLevel="0" collapsed="false">
      <c r="A220" s="138" t="n">
        <v>161</v>
      </c>
      <c r="B220" s="139" t="s">
        <v>147</v>
      </c>
      <c r="C220" s="140" t="n">
        <v>6</v>
      </c>
      <c r="D220" s="140" t="n">
        <v>1</v>
      </c>
      <c r="E220" s="134" t="s">
        <v>148</v>
      </c>
      <c r="F220" s="141" t="s">
        <v>143</v>
      </c>
      <c r="L220" s="7" t="s">
        <v>88</v>
      </c>
      <c r="M220" s="7" t="n">
        <v>8</v>
      </c>
    </row>
    <row r="221" customFormat="false" ht="15" hidden="false" customHeight="false" outlineLevel="0" collapsed="false">
      <c r="A221" s="138" t="n">
        <v>264</v>
      </c>
      <c r="B221" s="139" t="s">
        <v>149</v>
      </c>
      <c r="C221" s="140" t="n">
        <v>8</v>
      </c>
      <c r="D221" s="140" t="n">
        <v>3</v>
      </c>
      <c r="E221" s="134" t="s">
        <v>150</v>
      </c>
      <c r="F221" s="141" t="s">
        <v>88</v>
      </c>
      <c r="L221" s="7" t="s">
        <v>146</v>
      </c>
      <c r="M221" s="7" t="n">
        <v>9</v>
      </c>
    </row>
    <row r="222" customFormat="false" ht="15" hidden="false" customHeight="false" outlineLevel="0" collapsed="false">
      <c r="A222" s="138" t="n">
        <v>791</v>
      </c>
      <c r="B222" s="139" t="s">
        <v>151</v>
      </c>
      <c r="C222" s="140" t="n">
        <v>24</v>
      </c>
      <c r="D222" s="140" t="n">
        <v>1</v>
      </c>
      <c r="E222" s="134" t="s">
        <v>152</v>
      </c>
      <c r="F222" s="141" t="s">
        <v>153</v>
      </c>
      <c r="L222" s="7" t="s">
        <v>123</v>
      </c>
      <c r="M222" s="7" t="n">
        <v>10</v>
      </c>
    </row>
    <row r="223" customFormat="false" ht="15" hidden="false" customHeight="false" outlineLevel="0" collapsed="false">
      <c r="A223" s="138" t="n">
        <v>435</v>
      </c>
      <c r="B223" s="139" t="s">
        <v>154</v>
      </c>
      <c r="C223" s="140" t="n">
        <v>11</v>
      </c>
      <c r="D223" s="140" t="n">
        <v>2</v>
      </c>
      <c r="E223" s="134" t="s">
        <v>155</v>
      </c>
      <c r="F223" s="141" t="s">
        <v>120</v>
      </c>
      <c r="L223" s="7" t="s">
        <v>120</v>
      </c>
      <c r="M223" s="7" t="n">
        <v>11</v>
      </c>
    </row>
    <row r="224" customFormat="false" ht="15" hidden="false" customHeight="false" outlineLevel="0" collapsed="false">
      <c r="A224" s="138" t="n">
        <v>436</v>
      </c>
      <c r="B224" s="139" t="s">
        <v>156</v>
      </c>
      <c r="C224" s="140" t="n">
        <v>11</v>
      </c>
      <c r="D224" s="140" t="n">
        <v>3</v>
      </c>
      <c r="E224" s="134" t="s">
        <v>157</v>
      </c>
      <c r="F224" s="141" t="s">
        <v>120</v>
      </c>
      <c r="L224" s="7" t="s">
        <v>158</v>
      </c>
      <c r="M224" s="7" t="n">
        <v>12</v>
      </c>
    </row>
    <row r="225" customFormat="false" ht="15" hidden="false" customHeight="false" outlineLevel="0" collapsed="false">
      <c r="A225" s="138" t="n">
        <v>210</v>
      </c>
      <c r="B225" s="139" t="s">
        <v>159</v>
      </c>
      <c r="C225" s="140" t="n">
        <v>7</v>
      </c>
      <c r="D225" s="140" t="n">
        <v>3</v>
      </c>
      <c r="E225" s="134" t="s">
        <v>160</v>
      </c>
      <c r="F225" s="141" t="s">
        <v>108</v>
      </c>
      <c r="L225" s="7" t="s">
        <v>93</v>
      </c>
      <c r="M225" s="7" t="n">
        <v>13</v>
      </c>
    </row>
    <row r="226" customFormat="false" ht="15" hidden="false" customHeight="false" outlineLevel="0" collapsed="false">
      <c r="A226" s="138" t="n">
        <v>775</v>
      </c>
      <c r="B226" s="139" t="s">
        <v>161</v>
      </c>
      <c r="C226" s="140" t="n">
        <v>23</v>
      </c>
      <c r="D226" s="140" t="n">
        <v>2</v>
      </c>
      <c r="E226" s="134" t="s">
        <v>162</v>
      </c>
      <c r="F226" s="141" t="s">
        <v>103</v>
      </c>
      <c r="L226" s="7" t="s">
        <v>134</v>
      </c>
      <c r="M226" s="7" t="n">
        <v>14</v>
      </c>
    </row>
    <row r="227" customFormat="false" ht="15" hidden="false" customHeight="false" outlineLevel="0" collapsed="false">
      <c r="A227" s="138" t="n">
        <v>653</v>
      </c>
      <c r="B227" s="139" t="s">
        <v>163</v>
      </c>
      <c r="C227" s="140" t="n">
        <v>19</v>
      </c>
      <c r="D227" s="140" t="n">
        <v>2</v>
      </c>
      <c r="E227" s="134" t="s">
        <v>164</v>
      </c>
      <c r="F227" s="141" t="s">
        <v>113</v>
      </c>
      <c r="L227" s="7" t="s">
        <v>165</v>
      </c>
      <c r="M227" s="7" t="n">
        <v>15</v>
      </c>
    </row>
    <row r="228" customFormat="false" ht="15" hidden="false" customHeight="false" outlineLevel="0" collapsed="false">
      <c r="A228" s="138" t="n">
        <v>335</v>
      </c>
      <c r="B228" s="139" t="s">
        <v>166</v>
      </c>
      <c r="C228" s="140" t="n">
        <v>9</v>
      </c>
      <c r="D228" s="140" t="n">
        <v>2</v>
      </c>
      <c r="E228" s="134" t="s">
        <v>167</v>
      </c>
      <c r="F228" s="141" t="s">
        <v>146</v>
      </c>
      <c r="L228" s="7" t="s">
        <v>168</v>
      </c>
      <c r="M228" s="7" t="n">
        <v>16</v>
      </c>
    </row>
    <row r="229" customFormat="false" ht="15" hidden="false" customHeight="false" outlineLevel="0" collapsed="false">
      <c r="A229" s="138" t="n">
        <v>336</v>
      </c>
      <c r="B229" s="139" t="s">
        <v>169</v>
      </c>
      <c r="C229" s="140" t="n">
        <v>9</v>
      </c>
      <c r="D229" s="140" t="n">
        <v>3</v>
      </c>
      <c r="E229" s="134" t="s">
        <v>170</v>
      </c>
      <c r="F229" s="141" t="s">
        <v>146</v>
      </c>
      <c r="L229" s="7" t="s">
        <v>98</v>
      </c>
      <c r="M229" s="7" t="n">
        <v>17</v>
      </c>
    </row>
    <row r="230" customFormat="false" ht="15" hidden="false" customHeight="false" outlineLevel="0" collapsed="false">
      <c r="A230" s="138" t="n">
        <v>337</v>
      </c>
      <c r="B230" s="139" t="s">
        <v>171</v>
      </c>
      <c r="C230" s="140" t="n">
        <v>9</v>
      </c>
      <c r="D230" s="140" t="n">
        <v>4</v>
      </c>
      <c r="E230" s="134" t="s">
        <v>172</v>
      </c>
      <c r="F230" s="141" t="s">
        <v>146</v>
      </c>
      <c r="L230" s="7" t="s">
        <v>173</v>
      </c>
      <c r="M230" s="7" t="n">
        <v>18</v>
      </c>
    </row>
    <row r="231" customFormat="false" ht="15" hidden="false" customHeight="false" outlineLevel="0" collapsed="false">
      <c r="A231" s="138" t="n">
        <v>67</v>
      </c>
      <c r="B231" s="139" t="s">
        <v>174</v>
      </c>
      <c r="C231" s="140" t="n">
        <v>3</v>
      </c>
      <c r="D231" s="140" t="n">
        <v>1</v>
      </c>
      <c r="E231" s="134" t="s">
        <v>175</v>
      </c>
      <c r="F231" s="141" t="s">
        <v>135</v>
      </c>
      <c r="L231" s="7" t="s">
        <v>113</v>
      </c>
      <c r="M231" s="7" t="n">
        <v>19</v>
      </c>
    </row>
    <row r="232" customFormat="false" ht="15" hidden="false" customHeight="false" outlineLevel="0" collapsed="false">
      <c r="A232" s="138" t="n">
        <v>211</v>
      </c>
      <c r="B232" s="139" t="s">
        <v>176</v>
      </c>
      <c r="C232" s="140" t="n">
        <v>7</v>
      </c>
      <c r="D232" s="140" t="n">
        <v>4</v>
      </c>
      <c r="E232" s="134" t="s">
        <v>177</v>
      </c>
      <c r="F232" s="141" t="s">
        <v>108</v>
      </c>
      <c r="L232" s="7" t="s">
        <v>178</v>
      </c>
      <c r="M232" s="7" t="n">
        <v>20</v>
      </c>
    </row>
    <row r="233" customFormat="false" ht="15" hidden="false" customHeight="false" outlineLevel="0" collapsed="false">
      <c r="A233" s="138" t="n">
        <v>338</v>
      </c>
      <c r="B233" s="139" t="s">
        <v>179</v>
      </c>
      <c r="C233" s="140" t="n">
        <v>9</v>
      </c>
      <c r="D233" s="140" t="n">
        <v>5</v>
      </c>
      <c r="E233" s="134" t="s">
        <v>180</v>
      </c>
      <c r="F233" s="141" t="s">
        <v>146</v>
      </c>
      <c r="L233" s="7" t="s">
        <v>83</v>
      </c>
      <c r="M233" s="7" t="n">
        <v>21</v>
      </c>
    </row>
    <row r="234" customFormat="false" ht="15" hidden="false" customHeight="false" outlineLevel="0" collapsed="false">
      <c r="A234" s="138" t="n">
        <v>265</v>
      </c>
      <c r="B234" s="139" t="s">
        <v>181</v>
      </c>
      <c r="C234" s="140" t="n">
        <v>8</v>
      </c>
      <c r="D234" s="140" t="n">
        <v>4</v>
      </c>
      <c r="E234" s="134" t="s">
        <v>182</v>
      </c>
      <c r="F234" s="141" t="s">
        <v>88</v>
      </c>
      <c r="L234" s="7" t="s">
        <v>183</v>
      </c>
      <c r="M234" s="7" t="n">
        <v>22</v>
      </c>
    </row>
    <row r="235" customFormat="false" ht="15" hidden="false" customHeight="false" outlineLevel="0" collapsed="false">
      <c r="A235" s="138" t="n">
        <v>98</v>
      </c>
      <c r="B235" s="139" t="s">
        <v>184</v>
      </c>
      <c r="C235" s="140" t="n">
        <v>4</v>
      </c>
      <c r="D235" s="140" t="n">
        <v>4</v>
      </c>
      <c r="E235" s="134" t="s">
        <v>185</v>
      </c>
      <c r="F235" s="141" t="s">
        <v>131</v>
      </c>
      <c r="L235" s="7" t="s">
        <v>103</v>
      </c>
      <c r="M235" s="7" t="n">
        <v>23</v>
      </c>
    </row>
    <row r="236" customFormat="false" ht="15" hidden="false" customHeight="false" outlineLevel="0" collapsed="false">
      <c r="A236" s="138" t="n">
        <v>582</v>
      </c>
      <c r="B236" s="139" t="s">
        <v>186</v>
      </c>
      <c r="C236" s="140" t="n">
        <v>15</v>
      </c>
      <c r="D236" s="140" t="n">
        <v>1</v>
      </c>
      <c r="E236" s="134" t="s">
        <v>187</v>
      </c>
      <c r="F236" s="141" t="s">
        <v>165</v>
      </c>
      <c r="L236" s="7" t="s">
        <v>153</v>
      </c>
      <c r="M236" s="7" t="n">
        <v>24</v>
      </c>
    </row>
    <row r="237" customFormat="false" ht="15" hidden="false" customHeight="false" outlineLevel="0" collapsed="false">
      <c r="A237" s="138" t="n">
        <v>2</v>
      </c>
      <c r="B237" s="139" t="s">
        <v>188</v>
      </c>
      <c r="C237" s="140" t="n">
        <v>1</v>
      </c>
      <c r="D237" s="140" t="n">
        <v>2</v>
      </c>
      <c r="E237" s="134" t="s">
        <v>189</v>
      </c>
      <c r="F237" s="141" t="s">
        <v>128</v>
      </c>
    </row>
    <row r="238" customFormat="false" ht="15" hidden="false" customHeight="false" outlineLevel="0" collapsed="false">
      <c r="A238" s="138" t="n">
        <v>266</v>
      </c>
      <c r="B238" s="139" t="s">
        <v>190</v>
      </c>
      <c r="C238" s="140" t="n">
        <v>8</v>
      </c>
      <c r="D238" s="140" t="n">
        <v>5</v>
      </c>
      <c r="E238" s="134" t="s">
        <v>191</v>
      </c>
      <c r="F238" s="141" t="s">
        <v>88</v>
      </c>
    </row>
    <row r="239" customFormat="false" ht="15" hidden="false" customHeight="false" outlineLevel="0" collapsed="false">
      <c r="A239" s="138" t="n">
        <v>437</v>
      </c>
      <c r="B239" s="139" t="s">
        <v>192</v>
      </c>
      <c r="C239" s="140" t="n">
        <v>11</v>
      </c>
      <c r="D239" s="140" t="n">
        <v>4</v>
      </c>
      <c r="E239" s="134" t="s">
        <v>193</v>
      </c>
      <c r="F239" s="141" t="s">
        <v>120</v>
      </c>
    </row>
    <row r="240" customFormat="false" ht="15" hidden="false" customHeight="false" outlineLevel="0" collapsed="false">
      <c r="A240" s="138" t="n">
        <v>267</v>
      </c>
      <c r="B240" s="139" t="s">
        <v>194</v>
      </c>
      <c r="C240" s="140" t="n">
        <v>8</v>
      </c>
      <c r="D240" s="140" t="n">
        <v>6</v>
      </c>
      <c r="E240" s="134" t="s">
        <v>195</v>
      </c>
      <c r="F240" s="141" t="s">
        <v>88</v>
      </c>
    </row>
    <row r="241" customFormat="false" ht="15" hidden="false" customHeight="false" outlineLevel="0" collapsed="false">
      <c r="A241" s="138" t="n">
        <v>637</v>
      </c>
      <c r="B241" s="139" t="s">
        <v>196</v>
      </c>
      <c r="C241" s="140" t="n">
        <v>18</v>
      </c>
      <c r="D241" s="140" t="n">
        <v>1</v>
      </c>
      <c r="E241" s="134" t="s">
        <v>197</v>
      </c>
      <c r="F241" s="141" t="s">
        <v>173</v>
      </c>
    </row>
    <row r="242" customFormat="false" ht="15" hidden="false" customHeight="false" outlineLevel="0" collapsed="false">
      <c r="A242" s="138" t="n">
        <v>212</v>
      </c>
      <c r="B242" s="139" t="s">
        <v>198</v>
      </c>
      <c r="C242" s="140" t="n">
        <v>5</v>
      </c>
      <c r="D242" s="140" t="s">
        <v>199</v>
      </c>
      <c r="E242" s="134" t="s">
        <v>200</v>
      </c>
      <c r="F242" s="141" t="s">
        <v>140</v>
      </c>
    </row>
    <row r="243" customFormat="false" ht="15" hidden="false" customHeight="false" outlineLevel="0" collapsed="false">
      <c r="A243" s="138" t="n">
        <v>213</v>
      </c>
      <c r="B243" s="139" t="s">
        <v>201</v>
      </c>
      <c r="C243" s="140" t="n">
        <v>7</v>
      </c>
      <c r="D243" s="140" t="n">
        <v>6</v>
      </c>
      <c r="E243" s="134" t="s">
        <v>202</v>
      </c>
      <c r="F243" s="141" t="s">
        <v>108</v>
      </c>
    </row>
    <row r="244" customFormat="false" ht="15" hidden="false" customHeight="false" outlineLevel="0" collapsed="false">
      <c r="A244" s="138" t="n">
        <v>268</v>
      </c>
      <c r="B244" s="139" t="s">
        <v>203</v>
      </c>
      <c r="C244" s="140" t="n">
        <v>8</v>
      </c>
      <c r="D244" s="140" t="n">
        <v>7</v>
      </c>
      <c r="E244" s="134" t="s">
        <v>204</v>
      </c>
      <c r="F244" s="141" t="s">
        <v>88</v>
      </c>
    </row>
    <row r="245" customFormat="false" ht="15" hidden="false" customHeight="false" outlineLevel="0" collapsed="false">
      <c r="A245" s="138" t="n">
        <v>713</v>
      </c>
      <c r="B245" s="139" t="s">
        <v>205</v>
      </c>
      <c r="C245" s="140" t="n">
        <v>21</v>
      </c>
      <c r="D245" s="140" t="n">
        <v>2</v>
      </c>
      <c r="E245" s="134" t="s">
        <v>206</v>
      </c>
      <c r="F245" s="141" t="s">
        <v>83</v>
      </c>
    </row>
    <row r="246" customFormat="false" ht="15" hidden="false" customHeight="false" outlineLevel="0" collapsed="false">
      <c r="A246" s="138" t="n">
        <v>755</v>
      </c>
      <c r="B246" s="139" t="s">
        <v>207</v>
      </c>
      <c r="C246" s="140" t="n">
        <v>22</v>
      </c>
      <c r="D246" s="140" t="n">
        <v>1</v>
      </c>
      <c r="E246" s="134" t="s">
        <v>208</v>
      </c>
      <c r="F246" s="141" t="s">
        <v>183</v>
      </c>
    </row>
    <row r="247" customFormat="false" ht="15" hidden="false" customHeight="false" outlineLevel="0" collapsed="false">
      <c r="A247" s="138" t="n">
        <v>515</v>
      </c>
      <c r="B247" s="139" t="s">
        <v>209</v>
      </c>
      <c r="C247" s="140" t="n">
        <v>13</v>
      </c>
      <c r="D247" s="140" t="n">
        <v>2</v>
      </c>
      <c r="E247" s="134" t="s">
        <v>210</v>
      </c>
      <c r="F247" s="141" t="s">
        <v>93</v>
      </c>
    </row>
    <row r="248" customFormat="false" ht="15" hidden="false" customHeight="false" outlineLevel="0" collapsed="false">
      <c r="A248" s="138" t="n">
        <v>654</v>
      </c>
      <c r="B248" s="139" t="s">
        <v>211</v>
      </c>
      <c r="C248" s="140" t="n">
        <v>19</v>
      </c>
      <c r="D248" s="140" t="n">
        <v>3</v>
      </c>
      <c r="E248" s="134" t="s">
        <v>212</v>
      </c>
      <c r="F248" s="141" t="s">
        <v>113</v>
      </c>
    </row>
    <row r="249" customFormat="false" ht="15" hidden="false" customHeight="false" outlineLevel="0" collapsed="false">
      <c r="A249" s="138" t="n">
        <v>68</v>
      </c>
      <c r="B249" s="139" t="s">
        <v>213</v>
      </c>
      <c r="C249" s="140" t="n">
        <v>3</v>
      </c>
      <c r="D249" s="140" t="n">
        <v>2</v>
      </c>
      <c r="E249" s="134" t="s">
        <v>214</v>
      </c>
      <c r="F249" s="141" t="s">
        <v>135</v>
      </c>
    </row>
    <row r="250" customFormat="false" ht="15" hidden="false" customHeight="false" outlineLevel="0" collapsed="false">
      <c r="A250" s="138" t="n">
        <v>99</v>
      </c>
      <c r="B250" s="139" t="s">
        <v>215</v>
      </c>
      <c r="C250" s="140" t="n">
        <v>4</v>
      </c>
      <c r="D250" s="140" t="n">
        <v>5</v>
      </c>
      <c r="E250" s="134" t="s">
        <v>216</v>
      </c>
      <c r="F250" s="141" t="s">
        <v>131</v>
      </c>
    </row>
    <row r="251" customFormat="false" ht="15" hidden="false" customHeight="false" outlineLevel="0" collapsed="false">
      <c r="A251" s="138" t="n">
        <v>485</v>
      </c>
      <c r="B251" s="139" t="s">
        <v>217</v>
      </c>
      <c r="C251" s="140" t="n">
        <v>12</v>
      </c>
      <c r="D251" s="140" t="n">
        <v>1</v>
      </c>
      <c r="E251" s="134" t="s">
        <v>218</v>
      </c>
      <c r="F251" s="141" t="s">
        <v>158</v>
      </c>
    </row>
    <row r="252" customFormat="false" ht="15" hidden="false" customHeight="false" outlineLevel="0" collapsed="false">
      <c r="A252" s="138" t="n">
        <v>3</v>
      </c>
      <c r="B252" s="139" t="s">
        <v>219</v>
      </c>
      <c r="C252" s="140" t="n">
        <v>1</v>
      </c>
      <c r="D252" s="140" t="n">
        <v>3</v>
      </c>
      <c r="E252" s="134" t="s">
        <v>220</v>
      </c>
      <c r="F252" s="141" t="s">
        <v>128</v>
      </c>
    </row>
    <row r="253" customFormat="false" ht="15" hidden="false" customHeight="false" outlineLevel="0" collapsed="false">
      <c r="A253" s="138" t="n">
        <v>339</v>
      </c>
      <c r="B253" s="139" t="s">
        <v>221</v>
      </c>
      <c r="C253" s="140" t="n">
        <v>9</v>
      </c>
      <c r="D253" s="140" t="n">
        <v>6</v>
      </c>
      <c r="E253" s="134" t="s">
        <v>222</v>
      </c>
      <c r="F253" s="141" t="s">
        <v>146</v>
      </c>
    </row>
    <row r="254" customFormat="false" ht="15" hidden="false" customHeight="false" outlineLevel="0" collapsed="false">
      <c r="A254" s="138" t="n">
        <v>340</v>
      </c>
      <c r="B254" s="139" t="s">
        <v>223</v>
      </c>
      <c r="C254" s="140" t="n">
        <v>9</v>
      </c>
      <c r="D254" s="140" t="n">
        <v>7</v>
      </c>
      <c r="E254" s="134" t="s">
        <v>224</v>
      </c>
      <c r="F254" s="141" t="s">
        <v>146</v>
      </c>
    </row>
    <row r="255" customFormat="false" ht="15" hidden="false" customHeight="false" outlineLevel="0" collapsed="false">
      <c r="A255" s="138" t="n">
        <v>28</v>
      </c>
      <c r="B255" s="139" t="s">
        <v>225</v>
      </c>
      <c r="C255" s="140" t="n">
        <v>2</v>
      </c>
      <c r="D255" s="140" t="n">
        <v>3</v>
      </c>
      <c r="E255" s="134" t="s">
        <v>226</v>
      </c>
      <c r="F255" s="141" t="s">
        <v>78</v>
      </c>
    </row>
    <row r="256" customFormat="false" ht="15" hidden="false" customHeight="false" outlineLevel="0" collapsed="false">
      <c r="A256" s="138" t="n">
        <v>689</v>
      </c>
      <c r="B256" s="139" t="s">
        <v>227</v>
      </c>
      <c r="C256" s="140" t="n">
        <v>20</v>
      </c>
      <c r="D256" s="140" t="n">
        <v>1</v>
      </c>
      <c r="E256" s="134" t="s">
        <v>228</v>
      </c>
      <c r="F256" s="141" t="s">
        <v>178</v>
      </c>
    </row>
    <row r="257" customFormat="false" ht="15" hidden="false" customHeight="false" outlineLevel="0" collapsed="false">
      <c r="A257" s="138" t="n">
        <v>655</v>
      </c>
      <c r="B257" s="139" t="s">
        <v>229</v>
      </c>
      <c r="C257" s="140" t="n">
        <v>19</v>
      </c>
      <c r="D257" s="140" t="n">
        <v>4</v>
      </c>
      <c r="E257" s="134" t="s">
        <v>230</v>
      </c>
      <c r="F257" s="141" t="s">
        <v>113</v>
      </c>
    </row>
    <row r="258" customFormat="false" ht="15" hidden="false" customHeight="false" outlineLevel="0" collapsed="false">
      <c r="A258" s="138" t="n">
        <v>714</v>
      </c>
      <c r="B258" s="139" t="s">
        <v>231</v>
      </c>
      <c r="C258" s="140" t="n">
        <v>21</v>
      </c>
      <c r="D258" s="140" t="n">
        <v>3</v>
      </c>
      <c r="E258" s="134" t="s">
        <v>232</v>
      </c>
      <c r="F258" s="141" t="s">
        <v>83</v>
      </c>
    </row>
    <row r="259" customFormat="false" ht="15" hidden="false" customHeight="false" outlineLevel="0" collapsed="false">
      <c r="A259" s="138" t="n">
        <v>598</v>
      </c>
      <c r="B259" s="139" t="s">
        <v>233</v>
      </c>
      <c r="C259" s="140" t="n">
        <v>16</v>
      </c>
      <c r="D259" s="140" t="n">
        <v>1</v>
      </c>
      <c r="E259" s="134" t="s">
        <v>234</v>
      </c>
      <c r="F259" s="141" t="s">
        <v>168</v>
      </c>
    </row>
    <row r="260" customFormat="false" ht="15" hidden="false" customHeight="false" outlineLevel="0" collapsed="false">
      <c r="A260" s="138" t="n">
        <v>656</v>
      </c>
      <c r="B260" s="139" t="s">
        <v>235</v>
      </c>
      <c r="C260" s="140" t="n">
        <v>19</v>
      </c>
      <c r="D260" s="140" t="n">
        <v>5</v>
      </c>
      <c r="E260" s="134" t="s">
        <v>236</v>
      </c>
      <c r="F260" s="141" t="s">
        <v>113</v>
      </c>
    </row>
    <row r="261" customFormat="false" ht="15" hidden="false" customHeight="false" outlineLevel="0" collapsed="false">
      <c r="A261" s="138" t="n">
        <v>141</v>
      </c>
      <c r="B261" s="139" t="s">
        <v>237</v>
      </c>
      <c r="C261" s="140" t="n">
        <v>5</v>
      </c>
      <c r="D261" s="140" t="s">
        <v>238</v>
      </c>
      <c r="E261" s="134" t="s">
        <v>239</v>
      </c>
      <c r="F261" s="141" t="s">
        <v>140</v>
      </c>
    </row>
    <row r="262" customFormat="false" ht="15" hidden="false" customHeight="false" outlineLevel="0" collapsed="false">
      <c r="A262" s="138" t="n">
        <v>100</v>
      </c>
      <c r="B262" s="139" t="s">
        <v>240</v>
      </c>
      <c r="C262" s="140" t="n">
        <v>4</v>
      </c>
      <c r="D262" s="140" t="n">
        <v>6</v>
      </c>
      <c r="E262" s="134" t="s">
        <v>241</v>
      </c>
      <c r="F262" s="141" t="s">
        <v>131</v>
      </c>
    </row>
    <row r="263" customFormat="false" ht="15" hidden="false" customHeight="false" outlineLevel="0" collapsed="false">
      <c r="A263" s="138" t="n">
        <v>438</v>
      </c>
      <c r="B263" s="139" t="s">
        <v>242</v>
      </c>
      <c r="C263" s="140" t="n">
        <v>11</v>
      </c>
      <c r="D263" s="140" t="n">
        <v>5</v>
      </c>
      <c r="E263" s="134" t="s">
        <v>243</v>
      </c>
      <c r="F263" s="141" t="s">
        <v>120</v>
      </c>
    </row>
    <row r="264" customFormat="false" ht="15" hidden="false" customHeight="false" outlineLevel="0" collapsed="false">
      <c r="A264" s="138" t="n">
        <v>583</v>
      </c>
      <c r="B264" s="139" t="s">
        <v>244</v>
      </c>
      <c r="C264" s="140" t="n">
        <v>15</v>
      </c>
      <c r="D264" s="140" t="n">
        <v>2</v>
      </c>
      <c r="E264" s="134" t="s">
        <v>245</v>
      </c>
      <c r="F264" s="141" t="s">
        <v>165</v>
      </c>
    </row>
    <row r="265" customFormat="false" ht="15" hidden="false" customHeight="false" outlineLevel="0" collapsed="false">
      <c r="A265" s="138" t="n">
        <v>516</v>
      </c>
      <c r="B265" s="139" t="s">
        <v>246</v>
      </c>
      <c r="C265" s="140" t="n">
        <v>13</v>
      </c>
      <c r="D265" s="140" t="n">
        <v>3</v>
      </c>
      <c r="E265" s="134" t="s">
        <v>247</v>
      </c>
      <c r="F265" s="141" t="s">
        <v>93</v>
      </c>
    </row>
    <row r="266" customFormat="false" ht="15" hidden="false" customHeight="false" outlineLevel="0" collapsed="false">
      <c r="A266" s="138" t="n">
        <v>214</v>
      </c>
      <c r="B266" s="139" t="s">
        <v>248</v>
      </c>
      <c r="C266" s="140" t="n">
        <v>7</v>
      </c>
      <c r="D266" s="140" t="n">
        <v>7</v>
      </c>
      <c r="E266" s="134" t="s">
        <v>249</v>
      </c>
      <c r="F266" s="141" t="s">
        <v>108</v>
      </c>
    </row>
    <row r="267" customFormat="false" ht="15" hidden="false" customHeight="false" outlineLevel="0" collapsed="false">
      <c r="A267" s="138" t="n">
        <v>162</v>
      </c>
      <c r="B267" s="139" t="s">
        <v>250</v>
      </c>
      <c r="C267" s="140" t="n">
        <v>6</v>
      </c>
      <c r="D267" s="140" t="n">
        <v>2</v>
      </c>
      <c r="E267" s="134" t="s">
        <v>251</v>
      </c>
      <c r="F267" s="141" t="s">
        <v>143</v>
      </c>
    </row>
    <row r="268" customFormat="false" ht="15" hidden="false" customHeight="false" outlineLevel="0" collapsed="false">
      <c r="A268" s="138" t="n">
        <v>792</v>
      </c>
      <c r="B268" s="139" t="s">
        <v>252</v>
      </c>
      <c r="C268" s="140" t="n">
        <v>24</v>
      </c>
      <c r="D268" s="140" t="n">
        <v>2</v>
      </c>
      <c r="E268" s="134" t="s">
        <v>253</v>
      </c>
      <c r="F268" s="141" t="s">
        <v>153</v>
      </c>
    </row>
    <row r="269" customFormat="false" ht="15" hidden="false" customHeight="false" outlineLevel="0" collapsed="false">
      <c r="A269" s="138" t="n">
        <v>517</v>
      </c>
      <c r="B269" s="139" t="s">
        <v>254</v>
      </c>
      <c r="C269" s="140" t="n">
        <v>13</v>
      </c>
      <c r="D269" s="140" t="n">
        <v>4</v>
      </c>
      <c r="E269" s="134" t="s">
        <v>255</v>
      </c>
      <c r="F269" s="141" t="s">
        <v>93</v>
      </c>
    </row>
    <row r="270" customFormat="false" ht="15" hidden="false" customHeight="false" outlineLevel="0" collapsed="false">
      <c r="A270" s="138" t="n">
        <v>269</v>
      </c>
      <c r="B270" s="139" t="s">
        <v>256</v>
      </c>
      <c r="C270" s="140" t="n">
        <v>8</v>
      </c>
      <c r="D270" s="140" t="n">
        <v>8</v>
      </c>
      <c r="E270" s="134" t="s">
        <v>257</v>
      </c>
      <c r="F270" s="141" t="s">
        <v>88</v>
      </c>
    </row>
    <row r="271" customFormat="false" ht="15" hidden="false" customHeight="false" outlineLevel="0" collapsed="false">
      <c r="A271" s="138" t="n">
        <v>657</v>
      </c>
      <c r="B271" s="139" t="s">
        <v>258</v>
      </c>
      <c r="C271" s="140" t="n">
        <v>19</v>
      </c>
      <c r="D271" s="140" t="n">
        <v>6</v>
      </c>
      <c r="E271" s="134" t="s">
        <v>259</v>
      </c>
      <c r="F271" s="141" t="s">
        <v>113</v>
      </c>
    </row>
    <row r="272" customFormat="false" ht="15" hidden="false" customHeight="false" outlineLevel="0" collapsed="false">
      <c r="A272" s="138" t="n">
        <v>556</v>
      </c>
      <c r="B272" s="139" t="s">
        <v>260</v>
      </c>
      <c r="C272" s="140" t="n">
        <v>14</v>
      </c>
      <c r="D272" s="140" t="n">
        <v>2</v>
      </c>
      <c r="E272" s="134" t="s">
        <v>261</v>
      </c>
      <c r="F272" s="141" t="s">
        <v>134</v>
      </c>
    </row>
    <row r="273" customFormat="false" ht="15" hidden="false" customHeight="false" outlineLevel="0" collapsed="false">
      <c r="A273" s="138" t="n">
        <v>215</v>
      </c>
      <c r="B273" s="139" t="s">
        <v>262</v>
      </c>
      <c r="C273" s="140" t="n">
        <v>7</v>
      </c>
      <c r="D273" s="140" t="n">
        <v>8</v>
      </c>
      <c r="E273" s="134" t="s">
        <v>263</v>
      </c>
      <c r="F273" s="141" t="s">
        <v>108</v>
      </c>
    </row>
    <row r="274" customFormat="false" ht="15" hidden="false" customHeight="false" outlineLevel="0" collapsed="false">
      <c r="A274" s="138" t="n">
        <v>381</v>
      </c>
      <c r="B274" s="139" t="s">
        <v>264</v>
      </c>
      <c r="C274" s="140" t="n">
        <v>10</v>
      </c>
      <c r="D274" s="140" t="n">
        <v>2</v>
      </c>
      <c r="E274" s="134" t="s">
        <v>265</v>
      </c>
      <c r="F274" s="141" t="s">
        <v>123</v>
      </c>
    </row>
    <row r="275" customFormat="false" ht="15" hidden="false" customHeight="false" outlineLevel="0" collapsed="false">
      <c r="A275" s="138" t="n">
        <v>216</v>
      </c>
      <c r="B275" s="139" t="s">
        <v>266</v>
      </c>
      <c r="C275" s="140" t="n">
        <v>7</v>
      </c>
      <c r="D275" s="140" t="n">
        <v>9</v>
      </c>
      <c r="E275" s="134" t="s">
        <v>267</v>
      </c>
      <c r="F275" s="141" t="s">
        <v>108</v>
      </c>
    </row>
    <row r="276" customFormat="false" ht="15" hidden="false" customHeight="false" outlineLevel="0" collapsed="false">
      <c r="A276" s="138" t="n">
        <v>270</v>
      </c>
      <c r="B276" s="139" t="s">
        <v>268</v>
      </c>
      <c r="C276" s="140" t="n">
        <v>8</v>
      </c>
      <c r="D276" s="140" t="n">
        <v>9</v>
      </c>
      <c r="E276" s="134" t="s">
        <v>269</v>
      </c>
      <c r="F276" s="141" t="s">
        <v>88</v>
      </c>
    </row>
    <row r="277" customFormat="false" ht="15" hidden="false" customHeight="false" outlineLevel="0" collapsed="false">
      <c r="A277" s="138" t="n">
        <v>518</v>
      </c>
      <c r="B277" s="139" t="s">
        <v>270</v>
      </c>
      <c r="C277" s="140" t="n">
        <v>13</v>
      </c>
      <c r="D277" s="140" t="n">
        <v>5</v>
      </c>
      <c r="E277" s="134" t="s">
        <v>271</v>
      </c>
      <c r="F277" s="141" t="s">
        <v>93</v>
      </c>
    </row>
    <row r="278" customFormat="false" ht="15" hidden="false" customHeight="false" outlineLevel="0" collapsed="false">
      <c r="A278" s="138" t="n">
        <v>658</v>
      </c>
      <c r="B278" s="139" t="s">
        <v>272</v>
      </c>
      <c r="C278" s="140" t="n">
        <v>19</v>
      </c>
      <c r="D278" s="140" t="n">
        <v>7</v>
      </c>
      <c r="E278" s="134" t="s">
        <v>273</v>
      </c>
      <c r="F278" s="141" t="s">
        <v>113</v>
      </c>
    </row>
    <row r="279" customFormat="false" ht="15" hidden="false" customHeight="false" outlineLevel="0" collapsed="false">
      <c r="A279" s="138" t="n">
        <v>271</v>
      </c>
      <c r="B279" s="139" t="s">
        <v>274</v>
      </c>
      <c r="C279" s="140" t="n">
        <v>8</v>
      </c>
      <c r="D279" s="140" t="n">
        <v>10</v>
      </c>
      <c r="E279" s="134" t="s">
        <v>275</v>
      </c>
      <c r="F279" s="141" t="s">
        <v>88</v>
      </c>
    </row>
    <row r="280" customFormat="false" ht="15" hidden="false" customHeight="false" outlineLevel="0" collapsed="false">
      <c r="A280" s="138" t="n">
        <v>101</v>
      </c>
      <c r="B280" s="139" t="s">
        <v>276</v>
      </c>
      <c r="C280" s="140" t="n">
        <v>4</v>
      </c>
      <c r="D280" s="140" t="n">
        <v>7</v>
      </c>
      <c r="E280" s="134" t="s">
        <v>277</v>
      </c>
      <c r="F280" s="141" t="s">
        <v>131</v>
      </c>
    </row>
    <row r="281" customFormat="false" ht="15" hidden="false" customHeight="false" outlineLevel="0" collapsed="false">
      <c r="A281" s="138" t="n">
        <v>142</v>
      </c>
      <c r="B281" s="139" t="s">
        <v>278</v>
      </c>
      <c r="C281" s="140" t="n">
        <v>5</v>
      </c>
      <c r="D281" s="140" t="s">
        <v>279</v>
      </c>
      <c r="E281" s="134" t="s">
        <v>280</v>
      </c>
      <c r="F281" s="141" t="s">
        <v>140</v>
      </c>
    </row>
    <row r="282" customFormat="false" ht="15" hidden="false" customHeight="false" outlineLevel="0" collapsed="false">
      <c r="A282" s="138" t="n">
        <v>102</v>
      </c>
      <c r="B282" s="139" t="s">
        <v>281</v>
      </c>
      <c r="C282" s="140" t="n">
        <v>4</v>
      </c>
      <c r="D282" s="140" t="n">
        <v>8</v>
      </c>
      <c r="E282" s="134" t="s">
        <v>282</v>
      </c>
      <c r="F282" s="141" t="s">
        <v>131</v>
      </c>
    </row>
    <row r="283" customFormat="false" ht="15" hidden="false" customHeight="false" outlineLevel="0" collapsed="false">
      <c r="A283" s="138" t="n">
        <v>272</v>
      </c>
      <c r="B283" s="139" t="s">
        <v>283</v>
      </c>
      <c r="C283" s="140" t="n">
        <v>8</v>
      </c>
      <c r="D283" s="140" t="n">
        <v>11</v>
      </c>
      <c r="E283" s="134" t="s">
        <v>284</v>
      </c>
      <c r="F283" s="141" t="s">
        <v>88</v>
      </c>
    </row>
    <row r="284" customFormat="false" ht="15" hidden="false" customHeight="false" outlineLevel="0" collapsed="false">
      <c r="A284" s="138" t="n">
        <v>659</v>
      </c>
      <c r="B284" s="139" t="s">
        <v>285</v>
      </c>
      <c r="C284" s="140" t="n">
        <v>19</v>
      </c>
      <c r="D284" s="140" t="n">
        <v>8</v>
      </c>
      <c r="E284" s="134" t="s">
        <v>286</v>
      </c>
      <c r="F284" s="141" t="s">
        <v>113</v>
      </c>
    </row>
    <row r="285" customFormat="false" ht="15" hidden="false" customHeight="false" outlineLevel="0" collapsed="false">
      <c r="A285" s="138" t="n">
        <v>29</v>
      </c>
      <c r="B285" s="139" t="s">
        <v>287</v>
      </c>
      <c r="C285" s="140" t="n">
        <v>2</v>
      </c>
      <c r="D285" s="140" t="n">
        <v>4</v>
      </c>
      <c r="E285" s="134" t="s">
        <v>288</v>
      </c>
      <c r="F285" s="141" t="s">
        <v>78</v>
      </c>
    </row>
    <row r="286" customFormat="false" ht="15" hidden="false" customHeight="false" outlineLevel="0" collapsed="false">
      <c r="A286" s="138" t="n">
        <v>660</v>
      </c>
      <c r="B286" s="139" t="s">
        <v>289</v>
      </c>
      <c r="C286" s="140" t="n">
        <v>19</v>
      </c>
      <c r="D286" s="140" t="n">
        <v>9</v>
      </c>
      <c r="E286" s="134" t="s">
        <v>290</v>
      </c>
      <c r="F286" s="141" t="s">
        <v>113</v>
      </c>
    </row>
    <row r="287" customFormat="false" ht="15" hidden="false" customHeight="false" outlineLevel="0" collapsed="false">
      <c r="A287" s="138" t="n">
        <v>382</v>
      </c>
      <c r="B287" s="139" t="s">
        <v>291</v>
      </c>
      <c r="C287" s="140" t="n">
        <v>10</v>
      </c>
      <c r="D287" s="140" t="n">
        <v>3</v>
      </c>
      <c r="E287" s="134" t="s">
        <v>292</v>
      </c>
      <c r="F287" s="141" t="s">
        <v>123</v>
      </c>
    </row>
    <row r="288" customFormat="false" ht="15" hidden="false" customHeight="false" outlineLevel="0" collapsed="false">
      <c r="A288" s="138" t="n">
        <v>486</v>
      </c>
      <c r="B288" s="139" t="s">
        <v>293</v>
      </c>
      <c r="C288" s="140" t="n">
        <v>12</v>
      </c>
      <c r="D288" s="140" t="n">
        <v>2</v>
      </c>
      <c r="E288" s="134" t="s">
        <v>294</v>
      </c>
      <c r="F288" s="141" t="s">
        <v>158</v>
      </c>
    </row>
    <row r="289" customFormat="false" ht="15" hidden="false" customHeight="false" outlineLevel="0" collapsed="false">
      <c r="A289" s="138" t="n">
        <v>4</v>
      </c>
      <c r="B289" s="139" t="s">
        <v>295</v>
      </c>
      <c r="C289" s="140" t="n">
        <v>1</v>
      </c>
      <c r="D289" s="140" t="n">
        <v>4</v>
      </c>
      <c r="E289" s="134" t="s">
        <v>296</v>
      </c>
      <c r="F289" s="141" t="s">
        <v>128</v>
      </c>
    </row>
    <row r="290" customFormat="false" ht="15" hidden="false" customHeight="false" outlineLevel="0" collapsed="false">
      <c r="A290" s="138" t="n">
        <v>519</v>
      </c>
      <c r="B290" s="139" t="s">
        <v>297</v>
      </c>
      <c r="C290" s="140" t="n">
        <v>13</v>
      </c>
      <c r="D290" s="140" t="n">
        <v>6</v>
      </c>
      <c r="E290" s="134" t="s">
        <v>298</v>
      </c>
      <c r="F290" s="141" t="s">
        <v>93</v>
      </c>
    </row>
    <row r="291" customFormat="false" ht="15" hidden="false" customHeight="false" outlineLevel="0" collapsed="false">
      <c r="A291" s="138" t="n">
        <v>690</v>
      </c>
      <c r="B291" s="139" t="s">
        <v>299</v>
      </c>
      <c r="C291" s="140" t="n">
        <v>20</v>
      </c>
      <c r="D291" s="140" t="n">
        <v>2</v>
      </c>
      <c r="E291" s="134" t="s">
        <v>300</v>
      </c>
      <c r="F291" s="141" t="s">
        <v>178</v>
      </c>
    </row>
    <row r="292" customFormat="false" ht="15" hidden="false" customHeight="false" outlineLevel="0" collapsed="false">
      <c r="A292" s="138" t="n">
        <v>691</v>
      </c>
      <c r="B292" s="139" t="s">
        <v>301</v>
      </c>
      <c r="C292" s="140" t="n">
        <v>20</v>
      </c>
      <c r="D292" s="140" t="n">
        <v>3</v>
      </c>
      <c r="E292" s="134" t="s">
        <v>302</v>
      </c>
      <c r="F292" s="141" t="s">
        <v>178</v>
      </c>
    </row>
    <row r="293" customFormat="false" ht="15" hidden="false" customHeight="false" outlineLevel="0" collapsed="false">
      <c r="A293" s="138" t="n">
        <v>273</v>
      </c>
      <c r="B293" s="139" t="s">
        <v>303</v>
      </c>
      <c r="C293" s="140" t="n">
        <v>8</v>
      </c>
      <c r="D293" s="140" t="n">
        <v>12</v>
      </c>
      <c r="E293" s="134" t="s">
        <v>304</v>
      </c>
      <c r="F293" s="141" t="s">
        <v>88</v>
      </c>
    </row>
    <row r="294" customFormat="false" ht="15" hidden="false" customHeight="false" outlineLevel="0" collapsed="false">
      <c r="A294" s="138" t="n">
        <v>341</v>
      </c>
      <c r="B294" s="139" t="s">
        <v>305</v>
      </c>
      <c r="C294" s="140" t="n">
        <v>9</v>
      </c>
      <c r="D294" s="140" t="n">
        <v>8</v>
      </c>
      <c r="E294" s="134" t="s">
        <v>306</v>
      </c>
      <c r="F294" s="141" t="s">
        <v>146</v>
      </c>
    </row>
    <row r="295" customFormat="false" ht="15" hidden="false" customHeight="false" outlineLevel="0" collapsed="false">
      <c r="A295" s="138" t="n">
        <v>383</v>
      </c>
      <c r="B295" s="139" t="s">
        <v>307</v>
      </c>
      <c r="C295" s="140" t="n">
        <v>10</v>
      </c>
      <c r="D295" s="140" t="n">
        <v>4</v>
      </c>
      <c r="E295" s="134" t="s">
        <v>308</v>
      </c>
      <c r="F295" s="141" t="s">
        <v>123</v>
      </c>
    </row>
    <row r="296" customFormat="false" ht="15" hidden="false" customHeight="false" outlineLevel="0" collapsed="false">
      <c r="A296" s="138" t="n">
        <v>715</v>
      </c>
      <c r="B296" s="139" t="s">
        <v>309</v>
      </c>
      <c r="C296" s="140" t="n">
        <v>21</v>
      </c>
      <c r="D296" s="140" t="n">
        <v>4</v>
      </c>
      <c r="E296" s="134" t="s">
        <v>310</v>
      </c>
      <c r="F296" s="141" t="s">
        <v>83</v>
      </c>
    </row>
    <row r="297" customFormat="false" ht="15" hidden="false" customHeight="false" outlineLevel="0" collapsed="false">
      <c r="A297" s="138" t="n">
        <v>384</v>
      </c>
      <c r="B297" s="139" t="s">
        <v>311</v>
      </c>
      <c r="C297" s="140" t="n">
        <v>10</v>
      </c>
      <c r="D297" s="140" t="n">
        <v>5</v>
      </c>
      <c r="E297" s="134" t="s">
        <v>312</v>
      </c>
      <c r="F297" s="141" t="s">
        <v>123</v>
      </c>
    </row>
    <row r="298" customFormat="false" ht="15" hidden="false" customHeight="false" outlineLevel="0" collapsed="false">
      <c r="A298" s="138" t="n">
        <v>143</v>
      </c>
      <c r="B298" s="139" t="s">
        <v>313</v>
      </c>
      <c r="C298" s="140" t="n">
        <v>5</v>
      </c>
      <c r="D298" s="140" t="s">
        <v>314</v>
      </c>
      <c r="E298" s="134" t="s">
        <v>315</v>
      </c>
      <c r="F298" s="141" t="s">
        <v>140</v>
      </c>
    </row>
    <row r="299" customFormat="false" ht="15" hidden="false" customHeight="false" outlineLevel="0" collapsed="false">
      <c r="A299" s="138" t="n">
        <v>619</v>
      </c>
      <c r="B299" s="139" t="s">
        <v>316</v>
      </c>
      <c r="C299" s="140" t="n">
        <v>17</v>
      </c>
      <c r="D299" s="140" t="n">
        <v>2</v>
      </c>
      <c r="E299" s="134" t="s">
        <v>317</v>
      </c>
      <c r="F299" s="141" t="s">
        <v>98</v>
      </c>
    </row>
    <row r="300" customFormat="false" ht="15" hidden="false" customHeight="false" outlineLevel="0" collapsed="false">
      <c r="A300" s="138" t="n">
        <v>274</v>
      </c>
      <c r="B300" s="139" t="s">
        <v>318</v>
      </c>
      <c r="C300" s="140" t="n">
        <v>8</v>
      </c>
      <c r="D300" s="140" t="n">
        <v>13</v>
      </c>
      <c r="E300" s="134" t="s">
        <v>319</v>
      </c>
      <c r="F300" s="141" t="s">
        <v>88</v>
      </c>
    </row>
    <row r="301" customFormat="false" ht="15" hidden="false" customHeight="false" outlineLevel="0" collapsed="false">
      <c r="A301" s="138" t="n">
        <v>144</v>
      </c>
      <c r="B301" s="139" t="s">
        <v>320</v>
      </c>
      <c r="C301" s="140" t="n">
        <v>5</v>
      </c>
      <c r="D301" s="140" t="s">
        <v>321</v>
      </c>
      <c r="E301" s="134" t="s">
        <v>322</v>
      </c>
      <c r="F301" s="141" t="s">
        <v>140</v>
      </c>
    </row>
    <row r="302" customFormat="false" ht="15" hidden="false" customHeight="false" outlineLevel="0" collapsed="false">
      <c r="A302" s="138" t="n">
        <v>275</v>
      </c>
      <c r="B302" s="139" t="s">
        <v>323</v>
      </c>
      <c r="C302" s="140" t="n">
        <v>8</v>
      </c>
      <c r="D302" s="140" t="n">
        <v>14</v>
      </c>
      <c r="E302" s="134" t="s">
        <v>324</v>
      </c>
      <c r="F302" s="141" t="s">
        <v>88</v>
      </c>
    </row>
    <row r="303" customFormat="false" ht="15" hidden="false" customHeight="false" outlineLevel="0" collapsed="false">
      <c r="A303" s="138" t="n">
        <v>439</v>
      </c>
      <c r="B303" s="139" t="s">
        <v>325</v>
      </c>
      <c r="C303" s="140" t="n">
        <v>11</v>
      </c>
      <c r="D303" s="140" t="n">
        <v>6</v>
      </c>
      <c r="E303" s="134" t="s">
        <v>326</v>
      </c>
      <c r="F303" s="141" t="s">
        <v>120</v>
      </c>
    </row>
    <row r="304" customFormat="false" ht="15" hidden="false" customHeight="false" outlineLevel="0" collapsed="false">
      <c r="A304" s="138" t="n">
        <v>716</v>
      </c>
      <c r="B304" s="139" t="s">
        <v>327</v>
      </c>
      <c r="C304" s="140" t="n">
        <v>21</v>
      </c>
      <c r="D304" s="140" t="n">
        <v>5</v>
      </c>
      <c r="E304" s="134" t="s">
        <v>328</v>
      </c>
      <c r="F304" s="141" t="s">
        <v>83</v>
      </c>
    </row>
    <row r="305" customFormat="false" ht="15" hidden="false" customHeight="false" outlineLevel="0" collapsed="false">
      <c r="A305" s="138" t="n">
        <v>163</v>
      </c>
      <c r="B305" s="139" t="s">
        <v>329</v>
      </c>
      <c r="C305" s="140" t="n">
        <v>6</v>
      </c>
      <c r="D305" s="140" t="n">
        <v>3</v>
      </c>
      <c r="E305" s="134" t="s">
        <v>330</v>
      </c>
      <c r="F305" s="141" t="s">
        <v>143</v>
      </c>
    </row>
    <row r="306" customFormat="false" ht="15" hidden="false" customHeight="false" outlineLevel="0" collapsed="false">
      <c r="A306" s="138" t="n">
        <v>103</v>
      </c>
      <c r="B306" s="139" t="s">
        <v>331</v>
      </c>
      <c r="C306" s="140" t="n">
        <v>4</v>
      </c>
      <c r="D306" s="140" t="n">
        <v>9</v>
      </c>
      <c r="E306" s="134" t="s">
        <v>332</v>
      </c>
      <c r="F306" s="141" t="s">
        <v>131</v>
      </c>
    </row>
    <row r="307" customFormat="false" ht="15" hidden="false" customHeight="false" outlineLevel="0" collapsed="false">
      <c r="A307" s="138" t="n">
        <v>717</v>
      </c>
      <c r="B307" s="139" t="s">
        <v>333</v>
      </c>
      <c r="C307" s="140" t="n">
        <v>21</v>
      </c>
      <c r="D307" s="140" t="n">
        <v>6</v>
      </c>
      <c r="E307" s="134" t="s">
        <v>334</v>
      </c>
      <c r="F307" s="141" t="s">
        <v>83</v>
      </c>
    </row>
    <row r="308" customFormat="false" ht="15" hidden="false" customHeight="false" outlineLevel="0" collapsed="false">
      <c r="A308" s="138" t="n">
        <v>520</v>
      </c>
      <c r="B308" s="139" t="s">
        <v>335</v>
      </c>
      <c r="C308" s="140" t="n">
        <v>13</v>
      </c>
      <c r="D308" s="140" t="n">
        <v>7</v>
      </c>
      <c r="E308" s="134" t="s">
        <v>336</v>
      </c>
      <c r="F308" s="141" t="s">
        <v>93</v>
      </c>
    </row>
    <row r="309" customFormat="false" ht="15" hidden="false" customHeight="false" outlineLevel="0" collapsed="false">
      <c r="A309" s="138" t="n">
        <v>385</v>
      </c>
      <c r="B309" s="139" t="s">
        <v>337</v>
      </c>
      <c r="C309" s="140" t="n">
        <v>10</v>
      </c>
      <c r="D309" s="140" t="n">
        <v>6</v>
      </c>
      <c r="E309" s="134" t="s">
        <v>338</v>
      </c>
      <c r="F309" s="141" t="s">
        <v>123</v>
      </c>
    </row>
    <row r="310" customFormat="false" ht="15" hidden="false" customHeight="false" outlineLevel="0" collapsed="false">
      <c r="A310" s="138" t="n">
        <v>164</v>
      </c>
      <c r="B310" s="139" t="s">
        <v>339</v>
      </c>
      <c r="C310" s="140" t="n">
        <v>6</v>
      </c>
      <c r="D310" s="140" t="n">
        <v>4</v>
      </c>
      <c r="E310" s="134" t="s">
        <v>340</v>
      </c>
      <c r="F310" s="141" t="s">
        <v>143</v>
      </c>
    </row>
    <row r="311" customFormat="false" ht="15" hidden="false" customHeight="false" outlineLevel="0" collapsed="false">
      <c r="A311" s="138" t="n">
        <v>342</v>
      </c>
      <c r="B311" s="139" t="s">
        <v>341</v>
      </c>
      <c r="C311" s="140" t="n">
        <v>9</v>
      </c>
      <c r="D311" s="140" t="n">
        <v>9</v>
      </c>
      <c r="E311" s="134" t="s">
        <v>342</v>
      </c>
      <c r="F311" s="141" t="s">
        <v>146</v>
      </c>
    </row>
    <row r="312" customFormat="false" ht="15" hidden="false" customHeight="false" outlineLevel="0" collapsed="false">
      <c r="A312" s="138" t="n">
        <v>165</v>
      </c>
      <c r="B312" s="139" t="s">
        <v>343</v>
      </c>
      <c r="C312" s="140" t="n">
        <v>6</v>
      </c>
      <c r="D312" s="140" t="n">
        <v>5</v>
      </c>
      <c r="E312" s="134" t="s">
        <v>344</v>
      </c>
      <c r="F312" s="141" t="s">
        <v>143</v>
      </c>
    </row>
    <row r="313" customFormat="false" ht="15" hidden="false" customHeight="false" outlineLevel="0" collapsed="false">
      <c r="A313" s="138" t="n">
        <v>440</v>
      </c>
      <c r="B313" s="139" t="s">
        <v>345</v>
      </c>
      <c r="C313" s="140" t="n">
        <v>11</v>
      </c>
      <c r="D313" s="140" t="n">
        <v>7</v>
      </c>
      <c r="E313" s="134" t="s">
        <v>346</v>
      </c>
      <c r="F313" s="141" t="s">
        <v>120</v>
      </c>
    </row>
    <row r="314" customFormat="false" ht="15" hidden="false" customHeight="false" outlineLevel="0" collapsed="false">
      <c r="A314" s="138" t="n">
        <v>386</v>
      </c>
      <c r="B314" s="139" t="s">
        <v>347</v>
      </c>
      <c r="C314" s="140" t="n">
        <v>10</v>
      </c>
      <c r="D314" s="140" t="n">
        <v>7</v>
      </c>
      <c r="E314" s="134" t="s">
        <v>348</v>
      </c>
      <c r="F314" s="141" t="s">
        <v>123</v>
      </c>
    </row>
    <row r="315" customFormat="false" ht="15" hidden="false" customHeight="false" outlineLevel="0" collapsed="false">
      <c r="A315" s="138" t="n">
        <v>166</v>
      </c>
      <c r="B315" s="139" t="s">
        <v>349</v>
      </c>
      <c r="C315" s="140" t="n">
        <v>6</v>
      </c>
      <c r="D315" s="140" t="n">
        <v>6</v>
      </c>
      <c r="E315" s="134" t="s">
        <v>350</v>
      </c>
      <c r="F315" s="141" t="s">
        <v>143</v>
      </c>
    </row>
    <row r="316" customFormat="false" ht="15" hidden="false" customHeight="false" outlineLevel="0" collapsed="false">
      <c r="A316" s="138" t="n">
        <v>620</v>
      </c>
      <c r="B316" s="139" t="s">
        <v>351</v>
      </c>
      <c r="C316" s="140" t="n">
        <v>17</v>
      </c>
      <c r="D316" s="140" t="n">
        <v>3</v>
      </c>
      <c r="E316" s="134" t="s">
        <v>352</v>
      </c>
      <c r="F316" s="141" t="s">
        <v>98</v>
      </c>
    </row>
    <row r="317" customFormat="false" ht="15" hidden="false" customHeight="false" outlineLevel="0" collapsed="false">
      <c r="A317" s="138" t="n">
        <v>638</v>
      </c>
      <c r="B317" s="139" t="s">
        <v>353</v>
      </c>
      <c r="C317" s="140" t="n">
        <v>18</v>
      </c>
      <c r="D317" s="140" t="n">
        <v>2</v>
      </c>
      <c r="E317" s="134" t="s">
        <v>354</v>
      </c>
      <c r="F317" s="141" t="s">
        <v>173</v>
      </c>
    </row>
    <row r="318" customFormat="false" ht="15" hidden="false" customHeight="false" outlineLevel="0" collapsed="false">
      <c r="A318" s="138" t="n">
        <v>145</v>
      </c>
      <c r="B318" s="139" t="s">
        <v>355</v>
      </c>
      <c r="C318" s="140" t="n">
        <v>5</v>
      </c>
      <c r="D318" s="140" t="s">
        <v>356</v>
      </c>
      <c r="E318" s="134" t="s">
        <v>357</v>
      </c>
      <c r="F318" s="141" t="s">
        <v>140</v>
      </c>
    </row>
    <row r="319" customFormat="false" ht="15" hidden="false" customHeight="false" outlineLevel="0" collapsed="false">
      <c r="A319" s="138" t="n">
        <v>718</v>
      </c>
      <c r="B319" s="139" t="s">
        <v>358</v>
      </c>
      <c r="C319" s="140" t="n">
        <v>21</v>
      </c>
      <c r="D319" s="140" t="n">
        <v>7</v>
      </c>
      <c r="E319" s="134" t="s">
        <v>359</v>
      </c>
      <c r="F319" s="141" t="s">
        <v>83</v>
      </c>
    </row>
    <row r="320" customFormat="false" ht="15" hidden="false" customHeight="false" outlineLevel="0" collapsed="false">
      <c r="A320" s="138" t="n">
        <v>557</v>
      </c>
      <c r="B320" s="139" t="s">
        <v>360</v>
      </c>
      <c r="C320" s="140" t="n">
        <v>14</v>
      </c>
      <c r="D320" s="140" t="n">
        <v>3</v>
      </c>
      <c r="E320" s="134" t="s">
        <v>361</v>
      </c>
      <c r="F320" s="141" t="s">
        <v>134</v>
      </c>
    </row>
    <row r="321" customFormat="false" ht="15" hidden="false" customHeight="false" outlineLevel="0" collapsed="false">
      <c r="A321" s="138" t="n">
        <v>343</v>
      </c>
      <c r="B321" s="139" t="s">
        <v>362</v>
      </c>
      <c r="C321" s="140" t="n">
        <v>9</v>
      </c>
      <c r="D321" s="140" t="n">
        <v>10</v>
      </c>
      <c r="E321" s="134" t="s">
        <v>363</v>
      </c>
      <c r="F321" s="141" t="s">
        <v>146</v>
      </c>
    </row>
    <row r="322" customFormat="false" ht="15" hidden="false" customHeight="false" outlineLevel="0" collapsed="false">
      <c r="A322" s="138" t="n">
        <v>344</v>
      </c>
      <c r="B322" s="139" t="s">
        <v>364</v>
      </c>
      <c r="C322" s="140" t="n">
        <v>9</v>
      </c>
      <c r="D322" s="140" t="n">
        <v>11</v>
      </c>
      <c r="E322" s="134" t="s">
        <v>365</v>
      </c>
      <c r="F322" s="141" t="s">
        <v>146</v>
      </c>
    </row>
    <row r="323" customFormat="false" ht="15" hidden="false" customHeight="false" outlineLevel="0" collapsed="false">
      <c r="A323" s="138" t="n">
        <v>621</v>
      </c>
      <c r="B323" s="139" t="s">
        <v>366</v>
      </c>
      <c r="C323" s="140" t="n">
        <v>17</v>
      </c>
      <c r="D323" s="140" t="n">
        <v>4</v>
      </c>
      <c r="E323" s="134" t="s">
        <v>367</v>
      </c>
      <c r="F323" s="141" t="s">
        <v>98</v>
      </c>
    </row>
    <row r="324" customFormat="false" ht="15" hidden="false" customHeight="false" outlineLevel="0" collapsed="false">
      <c r="A324" s="138" t="n">
        <v>441</v>
      </c>
      <c r="B324" s="139" t="s">
        <v>368</v>
      </c>
      <c r="C324" s="140" t="n">
        <v>11</v>
      </c>
      <c r="D324" s="140" t="n">
        <v>8</v>
      </c>
      <c r="E324" s="134" t="s">
        <v>369</v>
      </c>
      <c r="F324" s="141" t="s">
        <v>120</v>
      </c>
    </row>
    <row r="325" customFormat="false" ht="15" hidden="false" customHeight="false" outlineLevel="0" collapsed="false">
      <c r="A325" s="138" t="n">
        <v>5</v>
      </c>
      <c r="B325" s="139" t="s">
        <v>370</v>
      </c>
      <c r="C325" s="140" t="n">
        <v>1</v>
      </c>
      <c r="D325" s="140" t="n">
        <v>5</v>
      </c>
      <c r="E325" s="134" t="s">
        <v>371</v>
      </c>
      <c r="F325" s="141" t="s">
        <v>128</v>
      </c>
    </row>
    <row r="326" customFormat="false" ht="15" hidden="false" customHeight="false" outlineLevel="0" collapsed="false">
      <c r="A326" s="138" t="n">
        <v>345</v>
      </c>
      <c r="B326" s="139" t="s">
        <v>372</v>
      </c>
      <c r="C326" s="140" t="n">
        <v>9</v>
      </c>
      <c r="D326" s="140" t="n">
        <v>12</v>
      </c>
      <c r="E326" s="134" t="s">
        <v>373</v>
      </c>
      <c r="F326" s="141" t="s">
        <v>146</v>
      </c>
    </row>
    <row r="327" customFormat="false" ht="15" hidden="false" customHeight="false" outlineLevel="0" collapsed="false">
      <c r="A327" s="138" t="n">
        <v>30</v>
      </c>
      <c r="B327" s="139" t="s">
        <v>374</v>
      </c>
      <c r="C327" s="140" t="n">
        <v>2</v>
      </c>
      <c r="D327" s="140" t="n">
        <v>5</v>
      </c>
      <c r="E327" s="134" t="s">
        <v>375</v>
      </c>
      <c r="F327" s="141" t="s">
        <v>78</v>
      </c>
    </row>
    <row r="328" customFormat="false" ht="15" hidden="false" customHeight="false" outlineLevel="0" collapsed="false">
      <c r="A328" s="138" t="n">
        <v>442</v>
      </c>
      <c r="B328" s="139" t="s">
        <v>376</v>
      </c>
      <c r="C328" s="140" t="n">
        <v>11</v>
      </c>
      <c r="D328" s="140" t="n">
        <v>9</v>
      </c>
      <c r="E328" s="134" t="s">
        <v>377</v>
      </c>
      <c r="F328" s="141" t="s">
        <v>120</v>
      </c>
    </row>
    <row r="329" customFormat="false" ht="15" hidden="false" customHeight="false" outlineLevel="0" collapsed="false">
      <c r="A329" s="138" t="n">
        <v>276</v>
      </c>
      <c r="B329" s="139" t="s">
        <v>378</v>
      </c>
      <c r="C329" s="140" t="n">
        <v>8</v>
      </c>
      <c r="D329" s="140" t="n">
        <v>15</v>
      </c>
      <c r="E329" s="134" t="s">
        <v>379</v>
      </c>
      <c r="F329" s="141" t="s">
        <v>88</v>
      </c>
    </row>
    <row r="330" customFormat="false" ht="15" hidden="false" customHeight="false" outlineLevel="0" collapsed="false">
      <c r="A330" s="138" t="n">
        <v>69</v>
      </c>
      <c r="B330" s="139" t="s">
        <v>380</v>
      </c>
      <c r="C330" s="140" t="n">
        <v>3</v>
      </c>
      <c r="D330" s="140" t="n">
        <v>3</v>
      </c>
      <c r="E330" s="134" t="s">
        <v>381</v>
      </c>
      <c r="F330" s="141" t="s">
        <v>135</v>
      </c>
    </row>
    <row r="331" customFormat="false" ht="15" hidden="false" customHeight="false" outlineLevel="0" collapsed="false">
      <c r="A331" s="138" t="n">
        <v>599</v>
      </c>
      <c r="B331" s="139" t="s">
        <v>382</v>
      </c>
      <c r="C331" s="140" t="n">
        <v>16</v>
      </c>
      <c r="D331" s="140" t="n">
        <v>2</v>
      </c>
      <c r="E331" s="134" t="s">
        <v>383</v>
      </c>
      <c r="F331" s="141" t="s">
        <v>168</v>
      </c>
    </row>
    <row r="332" customFormat="false" ht="15" hidden="false" customHeight="false" outlineLevel="0" collapsed="false">
      <c r="A332" s="138" t="n">
        <v>277</v>
      </c>
      <c r="B332" s="139" t="s">
        <v>384</v>
      </c>
      <c r="C332" s="140" t="n">
        <v>8</v>
      </c>
      <c r="D332" s="140" t="n">
        <v>16</v>
      </c>
      <c r="E332" s="134" t="s">
        <v>385</v>
      </c>
      <c r="F332" s="141" t="s">
        <v>88</v>
      </c>
    </row>
    <row r="333" customFormat="false" ht="15" hidden="false" customHeight="false" outlineLevel="0" collapsed="false">
      <c r="A333" s="138" t="n">
        <v>104</v>
      </c>
      <c r="B333" s="139" t="s">
        <v>386</v>
      </c>
      <c r="C333" s="140" t="n">
        <v>4</v>
      </c>
      <c r="D333" s="140" t="n">
        <v>10</v>
      </c>
      <c r="E333" s="134" t="s">
        <v>387</v>
      </c>
      <c r="F333" s="141" t="s">
        <v>131</v>
      </c>
    </row>
    <row r="334" customFormat="false" ht="15" hidden="false" customHeight="false" outlineLevel="0" collapsed="false">
      <c r="A334" s="138" t="n">
        <v>217</v>
      </c>
      <c r="B334" s="139" t="s">
        <v>388</v>
      </c>
      <c r="C334" s="140" t="n">
        <v>7</v>
      </c>
      <c r="D334" s="140" t="n">
        <v>10</v>
      </c>
      <c r="E334" s="134" t="s">
        <v>389</v>
      </c>
      <c r="F334" s="141" t="s">
        <v>108</v>
      </c>
    </row>
    <row r="335" customFormat="false" ht="15" hidden="false" customHeight="false" outlineLevel="0" collapsed="false">
      <c r="A335" s="138" t="n">
        <v>218</v>
      </c>
      <c r="B335" s="139" t="s">
        <v>390</v>
      </c>
      <c r="C335" s="140" t="n">
        <v>7</v>
      </c>
      <c r="D335" s="140" t="n">
        <v>11</v>
      </c>
      <c r="E335" s="134" t="s">
        <v>391</v>
      </c>
      <c r="F335" s="141" t="s">
        <v>108</v>
      </c>
    </row>
    <row r="336" customFormat="false" ht="15" hidden="false" customHeight="false" outlineLevel="0" collapsed="false">
      <c r="A336" s="138" t="n">
        <v>70</v>
      </c>
      <c r="B336" s="139" t="s">
        <v>392</v>
      </c>
      <c r="C336" s="140" t="n">
        <v>3</v>
      </c>
      <c r="D336" s="140" t="n">
        <v>4</v>
      </c>
      <c r="E336" s="134" t="s">
        <v>393</v>
      </c>
      <c r="F336" s="141" t="s">
        <v>135</v>
      </c>
    </row>
    <row r="337" customFormat="false" ht="15" hidden="false" customHeight="false" outlineLevel="0" collapsed="false">
      <c r="A337" s="138" t="n">
        <v>146</v>
      </c>
      <c r="B337" s="139" t="s">
        <v>394</v>
      </c>
      <c r="C337" s="140" t="n">
        <v>5</v>
      </c>
      <c r="D337" s="140" t="s">
        <v>395</v>
      </c>
      <c r="E337" s="134" t="s">
        <v>396</v>
      </c>
      <c r="F337" s="141" t="s">
        <v>140</v>
      </c>
    </row>
    <row r="338" customFormat="false" ht="15" hidden="false" customHeight="false" outlineLevel="0" collapsed="false">
      <c r="A338" s="138" t="n">
        <v>31</v>
      </c>
      <c r="B338" s="139" t="s">
        <v>397</v>
      </c>
      <c r="C338" s="140" t="n">
        <v>2</v>
      </c>
      <c r="D338" s="140" t="n">
        <v>6</v>
      </c>
      <c r="E338" s="134" t="s">
        <v>398</v>
      </c>
      <c r="F338" s="141" t="s">
        <v>78</v>
      </c>
    </row>
    <row r="339" customFormat="false" ht="15" hidden="false" customHeight="false" outlineLevel="0" collapsed="false">
      <c r="A339" s="138" t="n">
        <v>521</v>
      </c>
      <c r="B339" s="139" t="s">
        <v>399</v>
      </c>
      <c r="C339" s="140" t="n">
        <v>13</v>
      </c>
      <c r="D339" s="140" t="n">
        <v>8</v>
      </c>
      <c r="E339" s="134" t="s">
        <v>400</v>
      </c>
      <c r="F339" s="141" t="s">
        <v>93</v>
      </c>
    </row>
    <row r="340" customFormat="false" ht="15" hidden="false" customHeight="false" outlineLevel="0" collapsed="false">
      <c r="A340" s="138" t="n">
        <v>71</v>
      </c>
      <c r="B340" s="139" t="s">
        <v>401</v>
      </c>
      <c r="C340" s="140" t="n">
        <v>3</v>
      </c>
      <c r="D340" s="140" t="n">
        <v>5</v>
      </c>
      <c r="E340" s="134" t="s">
        <v>402</v>
      </c>
      <c r="F340" s="141" t="s">
        <v>135</v>
      </c>
    </row>
    <row r="341" customFormat="false" ht="15" hidden="false" customHeight="false" outlineLevel="0" collapsed="false">
      <c r="A341" s="138" t="n">
        <v>487</v>
      </c>
      <c r="B341" s="139" t="s">
        <v>403</v>
      </c>
      <c r="C341" s="140" t="n">
        <v>12</v>
      </c>
      <c r="D341" s="140" t="n">
        <v>3</v>
      </c>
      <c r="E341" s="134" t="s">
        <v>404</v>
      </c>
      <c r="F341" s="141" t="s">
        <v>158</v>
      </c>
    </row>
    <row r="342" customFormat="false" ht="15" hidden="false" customHeight="false" outlineLevel="0" collapsed="false">
      <c r="A342" s="138" t="n">
        <v>32</v>
      </c>
      <c r="B342" s="139" t="s">
        <v>405</v>
      </c>
      <c r="C342" s="140" t="n">
        <v>2</v>
      </c>
      <c r="D342" s="140" t="n">
        <v>7</v>
      </c>
      <c r="E342" s="134" t="s">
        <v>406</v>
      </c>
      <c r="F342" s="141" t="s">
        <v>78</v>
      </c>
    </row>
    <row r="343" customFormat="false" ht="15" hidden="false" customHeight="false" outlineLevel="0" collapsed="false">
      <c r="A343" s="138" t="n">
        <v>105</v>
      </c>
      <c r="B343" s="139" t="s">
        <v>407</v>
      </c>
      <c r="C343" s="140" t="n">
        <v>4</v>
      </c>
      <c r="D343" s="140" t="n">
        <v>11</v>
      </c>
      <c r="E343" s="134" t="s">
        <v>408</v>
      </c>
      <c r="F343" s="141" t="s">
        <v>131</v>
      </c>
    </row>
    <row r="344" customFormat="false" ht="15" hidden="false" customHeight="false" outlineLevel="0" collapsed="false">
      <c r="A344" s="138" t="n">
        <v>522</v>
      </c>
      <c r="B344" s="139" t="s">
        <v>409</v>
      </c>
      <c r="C344" s="140" t="n">
        <v>13</v>
      </c>
      <c r="D344" s="140" t="n">
        <v>9</v>
      </c>
      <c r="E344" s="134" t="s">
        <v>410</v>
      </c>
      <c r="F344" s="141" t="s">
        <v>93</v>
      </c>
    </row>
    <row r="345" customFormat="false" ht="15" hidden="false" customHeight="false" outlineLevel="0" collapsed="false">
      <c r="A345" s="138" t="n">
        <v>346</v>
      </c>
      <c r="B345" s="139" t="s">
        <v>411</v>
      </c>
      <c r="C345" s="140" t="n">
        <v>9</v>
      </c>
      <c r="D345" s="140" t="n">
        <v>13</v>
      </c>
      <c r="E345" s="134" t="s">
        <v>412</v>
      </c>
      <c r="F345" s="141" t="s">
        <v>146</v>
      </c>
    </row>
    <row r="346" customFormat="false" ht="15" hidden="false" customHeight="false" outlineLevel="0" collapsed="false">
      <c r="A346" s="138" t="n">
        <v>387</v>
      </c>
      <c r="B346" s="139" t="s">
        <v>413</v>
      </c>
      <c r="C346" s="140" t="n">
        <v>10</v>
      </c>
      <c r="D346" s="140" t="n">
        <v>8</v>
      </c>
      <c r="E346" s="134" t="s">
        <v>414</v>
      </c>
      <c r="F346" s="141" t="s">
        <v>123</v>
      </c>
    </row>
    <row r="347" customFormat="false" ht="15" hidden="false" customHeight="false" outlineLevel="0" collapsed="false">
      <c r="A347" s="138" t="n">
        <v>33</v>
      </c>
      <c r="B347" s="139" t="s">
        <v>415</v>
      </c>
      <c r="C347" s="140" t="n">
        <v>2</v>
      </c>
      <c r="D347" s="140" t="n">
        <v>8</v>
      </c>
      <c r="E347" s="134" t="s">
        <v>416</v>
      </c>
      <c r="F347" s="141" t="s">
        <v>78</v>
      </c>
    </row>
    <row r="348" customFormat="false" ht="15" hidden="false" customHeight="false" outlineLevel="0" collapsed="false">
      <c r="A348" s="138" t="n">
        <v>523</v>
      </c>
      <c r="B348" s="139" t="s">
        <v>417</v>
      </c>
      <c r="C348" s="140" t="n">
        <v>13</v>
      </c>
      <c r="D348" s="140" t="n">
        <v>10</v>
      </c>
      <c r="E348" s="134" t="s">
        <v>418</v>
      </c>
      <c r="F348" s="141" t="s">
        <v>93</v>
      </c>
    </row>
    <row r="349" customFormat="false" ht="15" hidden="false" customHeight="false" outlineLevel="0" collapsed="false">
      <c r="A349" s="138" t="n">
        <v>600</v>
      </c>
      <c r="B349" s="139" t="s">
        <v>419</v>
      </c>
      <c r="C349" s="140" t="n">
        <v>16</v>
      </c>
      <c r="D349" s="140" t="n">
        <v>3</v>
      </c>
      <c r="E349" s="134" t="s">
        <v>420</v>
      </c>
      <c r="F349" s="141" t="s">
        <v>168</v>
      </c>
    </row>
    <row r="350" customFormat="false" ht="15" hidden="false" customHeight="false" outlineLevel="0" collapsed="false">
      <c r="A350" s="138" t="n">
        <v>524</v>
      </c>
      <c r="B350" s="139" t="s">
        <v>421</v>
      </c>
      <c r="C350" s="140" t="n">
        <v>13</v>
      </c>
      <c r="D350" s="140" t="n">
        <v>11</v>
      </c>
      <c r="E350" s="134" t="s">
        <v>422</v>
      </c>
      <c r="F350" s="141" t="s">
        <v>93</v>
      </c>
    </row>
    <row r="351" customFormat="false" ht="15" hidden="false" customHeight="false" outlineLevel="0" collapsed="false">
      <c r="A351" s="138" t="n">
        <v>72</v>
      </c>
      <c r="B351" s="139" t="s">
        <v>423</v>
      </c>
      <c r="C351" s="140" t="n">
        <v>3</v>
      </c>
      <c r="D351" s="140" t="n">
        <v>6</v>
      </c>
      <c r="E351" s="134" t="s">
        <v>424</v>
      </c>
      <c r="F351" s="141" t="s">
        <v>135</v>
      </c>
    </row>
    <row r="352" customFormat="false" ht="15" hidden="false" customHeight="false" outlineLevel="0" collapsed="false">
      <c r="A352" s="138" t="n">
        <v>525</v>
      </c>
      <c r="B352" s="139" t="s">
        <v>425</v>
      </c>
      <c r="C352" s="140" t="n">
        <v>13</v>
      </c>
      <c r="D352" s="140" t="n">
        <v>12</v>
      </c>
      <c r="E352" s="134" t="s">
        <v>426</v>
      </c>
      <c r="F352" s="141" t="s">
        <v>93</v>
      </c>
    </row>
    <row r="353" customFormat="false" ht="15" hidden="false" customHeight="false" outlineLevel="0" collapsed="false">
      <c r="A353" s="138" t="n">
        <v>219</v>
      </c>
      <c r="B353" s="139" t="s">
        <v>427</v>
      </c>
      <c r="C353" s="140" t="n">
        <v>5</v>
      </c>
      <c r="D353" s="140" t="s">
        <v>428</v>
      </c>
      <c r="E353" s="134" t="s">
        <v>429</v>
      </c>
      <c r="F353" s="141" t="s">
        <v>140</v>
      </c>
    </row>
    <row r="354" customFormat="false" ht="15" hidden="false" customHeight="false" outlineLevel="0" collapsed="false">
      <c r="A354" s="138" t="n">
        <v>167</v>
      </c>
      <c r="B354" s="139" t="s">
        <v>430</v>
      </c>
      <c r="C354" s="140" t="n">
        <v>6</v>
      </c>
      <c r="D354" s="140" t="n">
        <v>7</v>
      </c>
      <c r="E354" s="134" t="s">
        <v>431</v>
      </c>
      <c r="F354" s="141" t="s">
        <v>143</v>
      </c>
    </row>
    <row r="355" customFormat="false" ht="15" hidden="false" customHeight="false" outlineLevel="0" collapsed="false">
      <c r="A355" s="138" t="n">
        <v>278</v>
      </c>
      <c r="B355" s="139" t="s">
        <v>432</v>
      </c>
      <c r="C355" s="140" t="n">
        <v>8</v>
      </c>
      <c r="D355" s="140" t="n">
        <v>17</v>
      </c>
      <c r="E355" s="134" t="s">
        <v>433</v>
      </c>
      <c r="F355" s="141" t="s">
        <v>88</v>
      </c>
    </row>
    <row r="356" customFormat="false" ht="15" hidden="false" customHeight="false" outlineLevel="0" collapsed="false">
      <c r="A356" s="138" t="n">
        <v>106</v>
      </c>
      <c r="B356" s="139" t="s">
        <v>434</v>
      </c>
      <c r="C356" s="140" t="n">
        <v>4</v>
      </c>
      <c r="D356" s="140" t="n">
        <v>12</v>
      </c>
      <c r="E356" s="134" t="s">
        <v>435</v>
      </c>
      <c r="F356" s="141" t="s">
        <v>131</v>
      </c>
    </row>
    <row r="357" customFormat="false" ht="15" hidden="false" customHeight="false" outlineLevel="0" collapsed="false">
      <c r="A357" s="138" t="n">
        <v>73</v>
      </c>
      <c r="B357" s="139" t="s">
        <v>436</v>
      </c>
      <c r="C357" s="140" t="n">
        <v>3</v>
      </c>
      <c r="D357" s="140" t="n">
        <v>7</v>
      </c>
      <c r="E357" s="134" t="s">
        <v>437</v>
      </c>
      <c r="F357" s="141" t="s">
        <v>135</v>
      </c>
    </row>
    <row r="358" customFormat="false" ht="15" hidden="false" customHeight="false" outlineLevel="0" collapsed="false">
      <c r="A358" s="138" t="n">
        <v>34</v>
      </c>
      <c r="B358" s="139" t="s">
        <v>438</v>
      </c>
      <c r="C358" s="140" t="n">
        <v>2</v>
      </c>
      <c r="D358" s="140" t="n">
        <v>9</v>
      </c>
      <c r="E358" s="134" t="s">
        <v>439</v>
      </c>
      <c r="F358" s="141" t="s">
        <v>78</v>
      </c>
    </row>
    <row r="359" customFormat="false" ht="15" hidden="false" customHeight="false" outlineLevel="0" collapsed="false">
      <c r="A359" s="138" t="n">
        <v>35</v>
      </c>
      <c r="B359" s="139" t="s">
        <v>440</v>
      </c>
      <c r="C359" s="140" t="n">
        <v>2</v>
      </c>
      <c r="D359" s="140" t="n">
        <v>10</v>
      </c>
      <c r="E359" s="134" t="s">
        <v>441</v>
      </c>
      <c r="F359" s="141" t="s">
        <v>78</v>
      </c>
    </row>
    <row r="360" customFormat="false" ht="15" hidden="false" customHeight="false" outlineLevel="0" collapsed="false">
      <c r="A360" s="138" t="n">
        <v>719</v>
      </c>
      <c r="B360" s="139" t="s">
        <v>442</v>
      </c>
      <c r="C360" s="140" t="n">
        <v>21</v>
      </c>
      <c r="D360" s="140" t="n">
        <v>8</v>
      </c>
      <c r="E360" s="134" t="s">
        <v>443</v>
      </c>
      <c r="F360" s="141" t="s">
        <v>83</v>
      </c>
    </row>
    <row r="361" customFormat="false" ht="15" hidden="false" customHeight="false" outlineLevel="0" collapsed="false">
      <c r="A361" s="138" t="n">
        <v>107</v>
      </c>
      <c r="B361" s="139" t="s">
        <v>444</v>
      </c>
      <c r="C361" s="140" t="n">
        <v>4</v>
      </c>
      <c r="D361" s="140" t="n">
        <v>13</v>
      </c>
      <c r="E361" s="134" t="s">
        <v>445</v>
      </c>
      <c r="F361" s="141" t="s">
        <v>131</v>
      </c>
    </row>
    <row r="362" customFormat="false" ht="15" hidden="false" customHeight="false" outlineLevel="0" collapsed="false">
      <c r="A362" s="138" t="n">
        <v>622</v>
      </c>
      <c r="B362" s="139" t="s">
        <v>446</v>
      </c>
      <c r="C362" s="140" t="n">
        <v>17</v>
      </c>
      <c r="D362" s="140" t="n">
        <v>5</v>
      </c>
      <c r="E362" s="134" t="s">
        <v>447</v>
      </c>
      <c r="F362" s="141" t="s">
        <v>98</v>
      </c>
    </row>
    <row r="363" customFormat="false" ht="15" hidden="false" customHeight="false" outlineLevel="0" collapsed="false">
      <c r="A363" s="138" t="n">
        <v>720</v>
      </c>
      <c r="B363" s="139" t="s">
        <v>448</v>
      </c>
      <c r="C363" s="140" t="n">
        <v>21</v>
      </c>
      <c r="D363" s="140" t="n">
        <v>9</v>
      </c>
      <c r="E363" s="134" t="s">
        <v>449</v>
      </c>
      <c r="F363" s="141" t="s">
        <v>83</v>
      </c>
    </row>
    <row r="364" customFormat="false" ht="15" hidden="false" customHeight="false" outlineLevel="0" collapsed="false">
      <c r="A364" s="138" t="n">
        <v>721</v>
      </c>
      <c r="B364" s="139" t="s">
        <v>450</v>
      </c>
      <c r="C364" s="140" t="n">
        <v>21</v>
      </c>
      <c r="D364" s="140" t="n">
        <v>10</v>
      </c>
      <c r="E364" s="134" t="s">
        <v>451</v>
      </c>
      <c r="F364" s="141" t="s">
        <v>83</v>
      </c>
    </row>
    <row r="365" customFormat="false" ht="15" hidden="false" customHeight="false" outlineLevel="0" collapsed="false">
      <c r="A365" s="138" t="n">
        <v>692</v>
      </c>
      <c r="B365" s="139" t="s">
        <v>452</v>
      </c>
      <c r="C365" s="140" t="n">
        <v>20</v>
      </c>
      <c r="D365" s="140" t="n">
        <v>4</v>
      </c>
      <c r="E365" s="134" t="s">
        <v>453</v>
      </c>
      <c r="F365" s="141" t="s">
        <v>178</v>
      </c>
    </row>
    <row r="366" customFormat="false" ht="15" hidden="false" customHeight="false" outlineLevel="0" collapsed="false">
      <c r="A366" s="138" t="n">
        <v>108</v>
      </c>
      <c r="B366" s="139" t="s">
        <v>454</v>
      </c>
      <c r="C366" s="140" t="n">
        <v>4</v>
      </c>
      <c r="D366" s="140" t="n">
        <v>14</v>
      </c>
      <c r="E366" s="134" t="s">
        <v>455</v>
      </c>
      <c r="F366" s="141" t="s">
        <v>131</v>
      </c>
    </row>
    <row r="367" customFormat="false" ht="15" hidden="false" customHeight="false" outlineLevel="0" collapsed="false">
      <c r="A367" s="138" t="n">
        <v>558</v>
      </c>
      <c r="B367" s="139" t="s">
        <v>456</v>
      </c>
      <c r="C367" s="140" t="n">
        <v>14</v>
      </c>
      <c r="D367" s="140" t="n">
        <v>4</v>
      </c>
      <c r="E367" s="134" t="s">
        <v>457</v>
      </c>
      <c r="F367" s="141" t="s">
        <v>134</v>
      </c>
    </row>
    <row r="368" customFormat="false" ht="15" hidden="false" customHeight="false" outlineLevel="0" collapsed="false">
      <c r="A368" s="138" t="n">
        <v>74</v>
      </c>
      <c r="B368" s="139" t="s">
        <v>458</v>
      </c>
      <c r="C368" s="140" t="n">
        <v>3</v>
      </c>
      <c r="D368" s="140" t="n">
        <v>8</v>
      </c>
      <c r="E368" s="134" t="s">
        <v>459</v>
      </c>
      <c r="F368" s="141" t="s">
        <v>135</v>
      </c>
    </row>
    <row r="369" customFormat="false" ht="15" hidden="false" customHeight="false" outlineLevel="0" collapsed="false">
      <c r="A369" s="138" t="n">
        <v>109</v>
      </c>
      <c r="B369" s="139" t="s">
        <v>460</v>
      </c>
      <c r="C369" s="140" t="n">
        <v>4</v>
      </c>
      <c r="D369" s="140" t="n">
        <v>15</v>
      </c>
      <c r="E369" s="134" t="s">
        <v>461</v>
      </c>
      <c r="F369" s="141" t="s">
        <v>131</v>
      </c>
    </row>
    <row r="370" customFormat="false" ht="15" hidden="false" customHeight="false" outlineLevel="0" collapsed="false">
      <c r="A370" s="138" t="n">
        <v>526</v>
      </c>
      <c r="B370" s="139" t="s">
        <v>462</v>
      </c>
      <c r="C370" s="140" t="n">
        <v>13</v>
      </c>
      <c r="D370" s="140" t="n">
        <v>13</v>
      </c>
      <c r="E370" s="134" t="s">
        <v>463</v>
      </c>
      <c r="F370" s="141" t="s">
        <v>93</v>
      </c>
    </row>
    <row r="371" customFormat="false" ht="15" hidden="false" customHeight="false" outlineLevel="0" collapsed="false">
      <c r="A371" s="138" t="n">
        <v>443</v>
      </c>
      <c r="B371" s="139" t="s">
        <v>464</v>
      </c>
      <c r="C371" s="140" t="n">
        <v>11</v>
      </c>
      <c r="D371" s="140" t="n">
        <v>10</v>
      </c>
      <c r="E371" s="134" t="s">
        <v>465</v>
      </c>
      <c r="F371" s="141" t="s">
        <v>120</v>
      </c>
    </row>
    <row r="372" customFormat="false" ht="15" hidden="false" customHeight="false" outlineLevel="0" collapsed="false">
      <c r="A372" s="138" t="n">
        <v>147</v>
      </c>
      <c r="B372" s="139" t="s">
        <v>466</v>
      </c>
      <c r="C372" s="140" t="n">
        <v>5</v>
      </c>
      <c r="D372" s="140" t="s">
        <v>467</v>
      </c>
      <c r="E372" s="134" t="s">
        <v>468</v>
      </c>
      <c r="F372" s="141" t="s">
        <v>140</v>
      </c>
    </row>
    <row r="373" customFormat="false" ht="15" hidden="false" customHeight="false" outlineLevel="0" collapsed="false">
      <c r="A373" s="138" t="n">
        <v>36</v>
      </c>
      <c r="B373" s="139" t="s">
        <v>469</v>
      </c>
      <c r="C373" s="140" t="n">
        <v>2</v>
      </c>
      <c r="D373" s="140" t="n">
        <v>11</v>
      </c>
      <c r="E373" s="134" t="s">
        <v>470</v>
      </c>
      <c r="F373" s="141" t="s">
        <v>78</v>
      </c>
    </row>
    <row r="374" customFormat="false" ht="15" hidden="false" customHeight="false" outlineLevel="0" collapsed="false">
      <c r="A374" s="138" t="n">
        <v>37</v>
      </c>
      <c r="B374" s="139" t="s">
        <v>471</v>
      </c>
      <c r="C374" s="140" t="n">
        <v>2</v>
      </c>
      <c r="D374" s="140" t="n">
        <v>12</v>
      </c>
      <c r="E374" s="134" t="s">
        <v>472</v>
      </c>
      <c r="F374" s="141" t="s">
        <v>78</v>
      </c>
    </row>
    <row r="375" customFormat="false" ht="15" hidden="false" customHeight="false" outlineLevel="0" collapsed="false">
      <c r="A375" s="138" t="n">
        <v>388</v>
      </c>
      <c r="B375" s="139" t="s">
        <v>473</v>
      </c>
      <c r="C375" s="140" t="n">
        <v>10</v>
      </c>
      <c r="D375" s="140" t="n">
        <v>9</v>
      </c>
      <c r="E375" s="134" t="s">
        <v>474</v>
      </c>
      <c r="F375" s="141" t="s">
        <v>123</v>
      </c>
    </row>
    <row r="376" customFormat="false" ht="15" hidden="false" customHeight="false" outlineLevel="0" collapsed="false">
      <c r="A376" s="138" t="n">
        <v>722</v>
      </c>
      <c r="B376" s="139" t="s">
        <v>475</v>
      </c>
      <c r="C376" s="140" t="n">
        <v>21</v>
      </c>
      <c r="D376" s="140" t="n">
        <v>11</v>
      </c>
      <c r="E376" s="134" t="s">
        <v>476</v>
      </c>
      <c r="F376" s="141" t="s">
        <v>83</v>
      </c>
    </row>
    <row r="377" customFormat="false" ht="15" hidden="false" customHeight="false" outlineLevel="0" collapsed="false">
      <c r="A377" s="138" t="n">
        <v>110</v>
      </c>
      <c r="B377" s="139" t="s">
        <v>477</v>
      </c>
      <c r="C377" s="140" t="n">
        <v>4</v>
      </c>
      <c r="D377" s="140" t="n">
        <v>16</v>
      </c>
      <c r="E377" s="134" t="s">
        <v>478</v>
      </c>
      <c r="F377" s="141" t="s">
        <v>131</v>
      </c>
    </row>
    <row r="378" customFormat="false" ht="15" hidden="false" customHeight="false" outlineLevel="0" collapsed="false">
      <c r="A378" s="138" t="n">
        <v>488</v>
      </c>
      <c r="B378" s="139" t="s">
        <v>479</v>
      </c>
      <c r="C378" s="140" t="n">
        <v>12</v>
      </c>
      <c r="D378" s="140" t="n">
        <v>4</v>
      </c>
      <c r="E378" s="134" t="s">
        <v>480</v>
      </c>
      <c r="F378" s="141" t="s">
        <v>158</v>
      </c>
    </row>
    <row r="379" customFormat="false" ht="15" hidden="false" customHeight="false" outlineLevel="0" collapsed="false">
      <c r="A379" s="138" t="n">
        <v>639</v>
      </c>
      <c r="B379" s="139" t="s">
        <v>481</v>
      </c>
      <c r="C379" s="140" t="n">
        <v>18</v>
      </c>
      <c r="D379" s="140" t="n">
        <v>3</v>
      </c>
      <c r="E379" s="134" t="s">
        <v>482</v>
      </c>
      <c r="F379" s="141" t="s">
        <v>173</v>
      </c>
    </row>
    <row r="380" customFormat="false" ht="15" hidden="false" customHeight="false" outlineLevel="0" collapsed="false">
      <c r="A380" s="138" t="n">
        <v>6</v>
      </c>
      <c r="B380" s="139" t="s">
        <v>483</v>
      </c>
      <c r="C380" s="140" t="n">
        <v>1</v>
      </c>
      <c r="D380" s="140" t="n">
        <v>6</v>
      </c>
      <c r="E380" s="134" t="s">
        <v>484</v>
      </c>
      <c r="F380" s="141" t="s">
        <v>128</v>
      </c>
    </row>
    <row r="381" customFormat="false" ht="15" hidden="false" customHeight="false" outlineLevel="0" collapsed="false">
      <c r="A381" s="138" t="n">
        <v>111</v>
      </c>
      <c r="B381" s="139" t="s">
        <v>485</v>
      </c>
      <c r="C381" s="140" t="n">
        <v>4</v>
      </c>
      <c r="D381" s="140" t="n">
        <v>17</v>
      </c>
      <c r="E381" s="134" t="s">
        <v>486</v>
      </c>
      <c r="F381" s="141" t="s">
        <v>131</v>
      </c>
    </row>
    <row r="382" customFormat="false" ht="15" hidden="false" customHeight="false" outlineLevel="0" collapsed="false">
      <c r="A382" s="138" t="n">
        <v>723</v>
      </c>
      <c r="B382" s="139" t="s">
        <v>487</v>
      </c>
      <c r="C382" s="140" t="n">
        <v>21</v>
      </c>
      <c r="D382" s="140" t="n">
        <v>12</v>
      </c>
      <c r="E382" s="134" t="s">
        <v>488</v>
      </c>
      <c r="F382" s="141" t="s">
        <v>83</v>
      </c>
    </row>
    <row r="383" customFormat="false" ht="15" hidden="false" customHeight="false" outlineLevel="0" collapsed="false">
      <c r="A383" s="138" t="n">
        <v>38</v>
      </c>
      <c r="B383" s="139" t="s">
        <v>489</v>
      </c>
      <c r="C383" s="140" t="n">
        <v>2</v>
      </c>
      <c r="D383" s="140" t="n">
        <v>13</v>
      </c>
      <c r="E383" s="134" t="s">
        <v>490</v>
      </c>
      <c r="F383" s="141" t="s">
        <v>78</v>
      </c>
    </row>
    <row r="384" customFormat="false" ht="15" hidden="false" customHeight="false" outlineLevel="0" collapsed="false">
      <c r="A384" s="138" t="n">
        <v>724</v>
      </c>
      <c r="B384" s="139" t="s">
        <v>491</v>
      </c>
      <c r="C384" s="140" t="n">
        <v>21</v>
      </c>
      <c r="D384" s="140" t="n">
        <v>13</v>
      </c>
      <c r="E384" s="134" t="s">
        <v>492</v>
      </c>
      <c r="F384" s="141" t="s">
        <v>83</v>
      </c>
    </row>
    <row r="385" customFormat="false" ht="15" hidden="false" customHeight="false" outlineLevel="0" collapsed="false">
      <c r="A385" s="138" t="n">
        <v>7</v>
      </c>
      <c r="B385" s="139" t="s">
        <v>493</v>
      </c>
      <c r="C385" s="140" t="n">
        <v>1</v>
      </c>
      <c r="D385" s="140" t="n">
        <v>7</v>
      </c>
      <c r="E385" s="134" t="s">
        <v>494</v>
      </c>
      <c r="F385" s="141" t="s">
        <v>128</v>
      </c>
    </row>
    <row r="386" customFormat="false" ht="15" hidden="false" customHeight="false" outlineLevel="0" collapsed="false">
      <c r="A386" s="138" t="n">
        <v>444</v>
      </c>
      <c r="B386" s="139" t="s">
        <v>495</v>
      </c>
      <c r="C386" s="140" t="n">
        <v>11</v>
      </c>
      <c r="D386" s="140" t="n">
        <v>11</v>
      </c>
      <c r="E386" s="134" t="s">
        <v>496</v>
      </c>
      <c r="F386" s="141" t="s">
        <v>120</v>
      </c>
    </row>
    <row r="387" customFormat="false" ht="15" hidden="false" customHeight="false" outlineLevel="0" collapsed="false">
      <c r="A387" s="138" t="n">
        <v>559</v>
      </c>
      <c r="B387" s="139" t="s">
        <v>497</v>
      </c>
      <c r="C387" s="140" t="n">
        <v>14</v>
      </c>
      <c r="D387" s="140" t="n">
        <v>5</v>
      </c>
      <c r="E387" s="134" t="s">
        <v>498</v>
      </c>
      <c r="F387" s="141" t="s">
        <v>134</v>
      </c>
    </row>
    <row r="388" customFormat="false" ht="15" hidden="false" customHeight="false" outlineLevel="0" collapsed="false">
      <c r="A388" s="138" t="n">
        <v>75</v>
      </c>
      <c r="B388" s="139" t="s">
        <v>499</v>
      </c>
      <c r="C388" s="140" t="n">
        <v>3</v>
      </c>
      <c r="D388" s="140" t="n">
        <v>9</v>
      </c>
      <c r="E388" s="134" t="s">
        <v>500</v>
      </c>
      <c r="F388" s="141" t="s">
        <v>135</v>
      </c>
    </row>
    <row r="389" customFormat="false" ht="15" hidden="false" customHeight="false" outlineLevel="0" collapsed="false">
      <c r="A389" s="138" t="n">
        <v>112</v>
      </c>
      <c r="B389" s="139" t="s">
        <v>501</v>
      </c>
      <c r="C389" s="140" t="n">
        <v>4</v>
      </c>
      <c r="D389" s="140" t="n">
        <v>18</v>
      </c>
      <c r="E389" s="134" t="s">
        <v>502</v>
      </c>
      <c r="F389" s="141" t="s">
        <v>131</v>
      </c>
    </row>
    <row r="390" customFormat="false" ht="15" hidden="false" customHeight="false" outlineLevel="0" collapsed="false">
      <c r="A390" s="138" t="n">
        <v>661</v>
      </c>
      <c r="B390" s="139" t="s">
        <v>503</v>
      </c>
      <c r="C390" s="140" t="n">
        <v>19</v>
      </c>
      <c r="D390" s="140" t="n">
        <v>10</v>
      </c>
      <c r="E390" s="134" t="s">
        <v>504</v>
      </c>
      <c r="F390" s="141" t="s">
        <v>113</v>
      </c>
    </row>
    <row r="391" customFormat="false" ht="15" hidden="false" customHeight="false" outlineLevel="0" collapsed="false">
      <c r="A391" s="138" t="n">
        <v>725</v>
      </c>
      <c r="B391" s="139" t="s">
        <v>505</v>
      </c>
      <c r="C391" s="140" t="n">
        <v>21</v>
      </c>
      <c r="D391" s="140" t="n">
        <v>14</v>
      </c>
      <c r="E391" s="134" t="s">
        <v>506</v>
      </c>
      <c r="F391" s="141" t="s">
        <v>83</v>
      </c>
    </row>
    <row r="392" customFormat="false" ht="15" hidden="false" customHeight="false" outlineLevel="0" collapsed="false">
      <c r="A392" s="138" t="n">
        <v>148</v>
      </c>
      <c r="B392" s="139" t="s">
        <v>507</v>
      </c>
      <c r="C392" s="140" t="n">
        <v>5</v>
      </c>
      <c r="D392" s="140" t="s">
        <v>508</v>
      </c>
      <c r="E392" s="134" t="s">
        <v>509</v>
      </c>
      <c r="F392" s="141" t="s">
        <v>140</v>
      </c>
    </row>
    <row r="393" customFormat="false" ht="15" hidden="false" customHeight="false" outlineLevel="0" collapsed="false">
      <c r="A393" s="138" t="n">
        <v>527</v>
      </c>
      <c r="B393" s="139" t="s">
        <v>510</v>
      </c>
      <c r="C393" s="140" t="n">
        <v>13</v>
      </c>
      <c r="D393" s="140" t="n">
        <v>14</v>
      </c>
      <c r="E393" s="134" t="s">
        <v>511</v>
      </c>
      <c r="F393" s="141" t="s">
        <v>93</v>
      </c>
    </row>
    <row r="394" customFormat="false" ht="15" hidden="false" customHeight="false" outlineLevel="0" collapsed="false">
      <c r="A394" s="138" t="n">
        <v>528</v>
      </c>
      <c r="B394" s="139" t="s">
        <v>512</v>
      </c>
      <c r="C394" s="140" t="n">
        <v>13</v>
      </c>
      <c r="D394" s="140" t="n">
        <v>15</v>
      </c>
      <c r="E394" s="134" t="s">
        <v>513</v>
      </c>
      <c r="F394" s="141" t="s">
        <v>93</v>
      </c>
    </row>
    <row r="395" customFormat="false" ht="15" hidden="false" customHeight="false" outlineLevel="0" collapsed="false">
      <c r="A395" s="138" t="n">
        <v>389</v>
      </c>
      <c r="B395" s="139" t="s">
        <v>514</v>
      </c>
      <c r="C395" s="140" t="n">
        <v>10</v>
      </c>
      <c r="D395" s="140" t="n">
        <v>10</v>
      </c>
      <c r="E395" s="134" t="s">
        <v>515</v>
      </c>
      <c r="F395" s="141" t="s">
        <v>123</v>
      </c>
    </row>
    <row r="396" customFormat="false" ht="15" hidden="false" customHeight="false" outlineLevel="0" collapsed="false">
      <c r="A396" s="138" t="n">
        <v>601</v>
      </c>
      <c r="B396" s="139" t="s">
        <v>516</v>
      </c>
      <c r="C396" s="140" t="n">
        <v>16</v>
      </c>
      <c r="D396" s="140" t="n">
        <v>4</v>
      </c>
      <c r="E396" s="134" t="s">
        <v>517</v>
      </c>
      <c r="F396" s="141" t="s">
        <v>168</v>
      </c>
    </row>
    <row r="397" customFormat="false" ht="15" hidden="false" customHeight="false" outlineLevel="0" collapsed="false">
      <c r="A397" s="138" t="n">
        <v>602</v>
      </c>
      <c r="B397" s="139" t="s">
        <v>518</v>
      </c>
      <c r="C397" s="140" t="n">
        <v>16</v>
      </c>
      <c r="D397" s="140" t="n">
        <v>5</v>
      </c>
      <c r="E397" s="134" t="s">
        <v>519</v>
      </c>
      <c r="F397" s="141" t="s">
        <v>168</v>
      </c>
    </row>
    <row r="398" customFormat="false" ht="15" hidden="false" customHeight="false" outlineLevel="0" collapsed="false">
      <c r="A398" s="138" t="n">
        <v>39</v>
      </c>
      <c r="B398" s="139" t="s">
        <v>520</v>
      </c>
      <c r="C398" s="140" t="n">
        <v>2</v>
      </c>
      <c r="D398" s="140" t="n">
        <v>14</v>
      </c>
      <c r="E398" s="134" t="s">
        <v>521</v>
      </c>
      <c r="F398" s="141" t="s">
        <v>78</v>
      </c>
    </row>
    <row r="399" customFormat="false" ht="15" hidden="false" customHeight="false" outlineLevel="0" collapsed="false">
      <c r="A399" s="138" t="n">
        <v>623</v>
      </c>
      <c r="B399" s="139" t="s">
        <v>522</v>
      </c>
      <c r="C399" s="140" t="n">
        <v>17</v>
      </c>
      <c r="D399" s="140" t="n">
        <v>6</v>
      </c>
      <c r="E399" s="134" t="s">
        <v>523</v>
      </c>
      <c r="F399" s="141" t="s">
        <v>98</v>
      </c>
    </row>
    <row r="400" customFormat="false" ht="15" hidden="false" customHeight="false" outlineLevel="0" collapsed="false">
      <c r="A400" s="138" t="n">
        <v>390</v>
      </c>
      <c r="B400" s="139" t="s">
        <v>524</v>
      </c>
      <c r="C400" s="140" t="n">
        <v>10</v>
      </c>
      <c r="D400" s="140" t="n">
        <v>11</v>
      </c>
      <c r="E400" s="134" t="s">
        <v>525</v>
      </c>
      <c r="F400" s="141" t="s">
        <v>123</v>
      </c>
    </row>
    <row r="401" customFormat="false" ht="15" hidden="false" customHeight="false" outlineLevel="0" collapsed="false">
      <c r="A401" s="138" t="n">
        <v>445</v>
      </c>
      <c r="B401" s="139" t="s">
        <v>526</v>
      </c>
      <c r="C401" s="140" t="n">
        <v>11</v>
      </c>
      <c r="D401" s="140" t="n">
        <v>12</v>
      </c>
      <c r="E401" s="134" t="s">
        <v>527</v>
      </c>
      <c r="F401" s="141" t="s">
        <v>120</v>
      </c>
    </row>
    <row r="402" customFormat="false" ht="15" hidden="false" customHeight="false" outlineLevel="0" collapsed="false">
      <c r="A402" s="138" t="n">
        <v>446</v>
      </c>
      <c r="B402" s="139" t="s">
        <v>528</v>
      </c>
      <c r="C402" s="140" t="n">
        <v>11</v>
      </c>
      <c r="D402" s="140" t="n">
        <v>13</v>
      </c>
      <c r="E402" s="134" t="s">
        <v>529</v>
      </c>
      <c r="F402" s="141" t="s">
        <v>120</v>
      </c>
    </row>
    <row r="403" customFormat="false" ht="15" hidden="false" customHeight="false" outlineLevel="0" collapsed="false">
      <c r="A403" s="138" t="n">
        <v>624</v>
      </c>
      <c r="B403" s="139" t="s">
        <v>530</v>
      </c>
      <c r="C403" s="140" t="n">
        <v>17</v>
      </c>
      <c r="D403" s="140" t="n">
        <v>7</v>
      </c>
      <c r="E403" s="134" t="s">
        <v>531</v>
      </c>
      <c r="F403" s="141" t="s">
        <v>98</v>
      </c>
    </row>
    <row r="404" customFormat="false" ht="15" hidden="false" customHeight="false" outlineLevel="0" collapsed="false">
      <c r="A404" s="138" t="n">
        <v>391</v>
      </c>
      <c r="B404" s="139" t="s">
        <v>532</v>
      </c>
      <c r="C404" s="140" t="n">
        <v>10</v>
      </c>
      <c r="D404" s="140" t="n">
        <v>12</v>
      </c>
      <c r="E404" s="134" t="s">
        <v>533</v>
      </c>
      <c r="F404" s="141" t="s">
        <v>123</v>
      </c>
    </row>
    <row r="405" customFormat="false" ht="15" hidden="false" customHeight="false" outlineLevel="0" collapsed="false">
      <c r="A405" s="138" t="n">
        <v>640</v>
      </c>
      <c r="B405" s="139" t="s">
        <v>534</v>
      </c>
      <c r="C405" s="140" t="n">
        <v>18</v>
      </c>
      <c r="D405" s="140" t="n">
        <v>4</v>
      </c>
      <c r="E405" s="134" t="s">
        <v>535</v>
      </c>
      <c r="F405" s="141" t="s">
        <v>173</v>
      </c>
    </row>
    <row r="406" customFormat="false" ht="15" hidden="false" customHeight="false" outlineLevel="0" collapsed="false">
      <c r="A406" s="138" t="n">
        <v>560</v>
      </c>
      <c r="B406" s="139" t="s">
        <v>536</v>
      </c>
      <c r="C406" s="140" t="n">
        <v>14</v>
      </c>
      <c r="D406" s="140" t="n">
        <v>6</v>
      </c>
      <c r="E406" s="134" t="s">
        <v>537</v>
      </c>
      <c r="F406" s="141" t="s">
        <v>134</v>
      </c>
    </row>
    <row r="407" customFormat="false" ht="15" hidden="false" customHeight="false" outlineLevel="0" collapsed="false">
      <c r="A407" s="138" t="n">
        <v>447</v>
      </c>
      <c r="B407" s="139" t="s">
        <v>538</v>
      </c>
      <c r="C407" s="140" t="n">
        <v>11</v>
      </c>
      <c r="D407" s="140" t="n">
        <v>14</v>
      </c>
      <c r="E407" s="134" t="s">
        <v>539</v>
      </c>
      <c r="F407" s="141" t="s">
        <v>120</v>
      </c>
    </row>
    <row r="408" customFormat="false" ht="15" hidden="false" customHeight="false" outlineLevel="0" collapsed="false">
      <c r="A408" s="138" t="n">
        <v>76</v>
      </c>
      <c r="B408" s="139" t="s">
        <v>540</v>
      </c>
      <c r="C408" s="140" t="n">
        <v>3</v>
      </c>
      <c r="D408" s="140" t="n">
        <v>10</v>
      </c>
      <c r="E408" s="134" t="s">
        <v>541</v>
      </c>
      <c r="F408" s="141" t="s">
        <v>135</v>
      </c>
    </row>
    <row r="409" customFormat="false" ht="15" hidden="false" customHeight="false" outlineLevel="0" collapsed="false">
      <c r="A409" s="138" t="n">
        <v>662</v>
      </c>
      <c r="B409" s="139" t="s">
        <v>542</v>
      </c>
      <c r="C409" s="140" t="n">
        <v>19</v>
      </c>
      <c r="D409" s="140" t="n">
        <v>11</v>
      </c>
      <c r="E409" s="134" t="s">
        <v>543</v>
      </c>
      <c r="F409" s="141" t="s">
        <v>113</v>
      </c>
    </row>
    <row r="410" customFormat="false" ht="15" hidden="false" customHeight="false" outlineLevel="0" collapsed="false">
      <c r="A410" s="138" t="n">
        <v>392</v>
      </c>
      <c r="B410" s="139" t="s">
        <v>544</v>
      </c>
      <c r="C410" s="140" t="n">
        <v>10</v>
      </c>
      <c r="D410" s="140" t="n">
        <v>13</v>
      </c>
      <c r="E410" s="134" t="s">
        <v>545</v>
      </c>
      <c r="F410" s="141" t="s">
        <v>123</v>
      </c>
    </row>
    <row r="411" customFormat="false" ht="15" hidden="false" customHeight="false" outlineLevel="0" collapsed="false">
      <c r="A411" s="138" t="n">
        <v>149</v>
      </c>
      <c r="B411" s="139" t="s">
        <v>546</v>
      </c>
      <c r="C411" s="140" t="n">
        <v>5</v>
      </c>
      <c r="D411" s="140" t="s">
        <v>547</v>
      </c>
      <c r="E411" s="134" t="s">
        <v>548</v>
      </c>
      <c r="F411" s="141" t="s">
        <v>140</v>
      </c>
    </row>
    <row r="412" customFormat="false" ht="15" hidden="false" customHeight="false" outlineLevel="0" collapsed="false">
      <c r="A412" s="138" t="n">
        <v>113</v>
      </c>
      <c r="B412" s="139" t="s">
        <v>549</v>
      </c>
      <c r="C412" s="140" t="n">
        <v>4</v>
      </c>
      <c r="D412" s="140" t="n">
        <v>19</v>
      </c>
      <c r="E412" s="134" t="s">
        <v>550</v>
      </c>
      <c r="F412" s="141" t="s">
        <v>131</v>
      </c>
    </row>
    <row r="413" customFormat="false" ht="15" hidden="false" customHeight="false" outlineLevel="0" collapsed="false">
      <c r="A413" s="138" t="n">
        <v>603</v>
      </c>
      <c r="B413" s="139" t="s">
        <v>551</v>
      </c>
      <c r="C413" s="140" t="n">
        <v>16</v>
      </c>
      <c r="D413" s="140" t="n">
        <v>6</v>
      </c>
      <c r="E413" s="134" t="s">
        <v>552</v>
      </c>
      <c r="F413" s="141" t="s">
        <v>168</v>
      </c>
    </row>
    <row r="414" customFormat="false" ht="15" hidden="false" customHeight="false" outlineLevel="0" collapsed="false">
      <c r="A414" s="138" t="n">
        <v>756</v>
      </c>
      <c r="B414" s="139" t="s">
        <v>553</v>
      </c>
      <c r="C414" s="140" t="n">
        <v>22</v>
      </c>
      <c r="D414" s="140" t="n">
        <v>2</v>
      </c>
      <c r="E414" s="134" t="s">
        <v>554</v>
      </c>
      <c r="F414" s="141" t="s">
        <v>183</v>
      </c>
    </row>
    <row r="415" customFormat="false" ht="15" hidden="false" customHeight="false" outlineLevel="0" collapsed="false">
      <c r="A415" s="138" t="n">
        <v>347</v>
      </c>
      <c r="B415" s="139" t="s">
        <v>555</v>
      </c>
      <c r="C415" s="140" t="n">
        <v>9</v>
      </c>
      <c r="D415" s="140" t="n">
        <v>14</v>
      </c>
      <c r="E415" s="134" t="s">
        <v>556</v>
      </c>
      <c r="F415" s="141" t="s">
        <v>146</v>
      </c>
    </row>
    <row r="416" customFormat="false" ht="15" hidden="false" customHeight="false" outlineLevel="0" collapsed="false">
      <c r="A416" s="138" t="n">
        <v>8</v>
      </c>
      <c r="B416" s="139" t="s">
        <v>557</v>
      </c>
      <c r="C416" s="140" t="n">
        <v>1</v>
      </c>
      <c r="D416" s="140" t="n">
        <v>8</v>
      </c>
      <c r="E416" s="134" t="s">
        <v>558</v>
      </c>
      <c r="F416" s="141" t="s">
        <v>128</v>
      </c>
    </row>
    <row r="417" customFormat="false" ht="15" hidden="false" customHeight="false" outlineLevel="0" collapsed="false">
      <c r="A417" s="138" t="n">
        <v>604</v>
      </c>
      <c r="B417" s="139" t="s">
        <v>559</v>
      </c>
      <c r="C417" s="140" t="n">
        <v>16</v>
      </c>
      <c r="D417" s="140" t="n">
        <v>7</v>
      </c>
      <c r="E417" s="134" t="s">
        <v>560</v>
      </c>
      <c r="F417" s="141" t="s">
        <v>168</v>
      </c>
    </row>
    <row r="418" customFormat="false" ht="15" hidden="false" customHeight="false" outlineLevel="0" collapsed="false">
      <c r="A418" s="138" t="n">
        <v>279</v>
      </c>
      <c r="B418" s="139" t="s">
        <v>561</v>
      </c>
      <c r="C418" s="140" t="n">
        <v>8</v>
      </c>
      <c r="D418" s="140" t="n">
        <v>18</v>
      </c>
      <c r="E418" s="134" t="s">
        <v>562</v>
      </c>
      <c r="F418" s="141" t="s">
        <v>88</v>
      </c>
    </row>
    <row r="419" customFormat="false" ht="15" hidden="false" customHeight="false" outlineLevel="0" collapsed="false">
      <c r="A419" s="138" t="n">
        <v>561</v>
      </c>
      <c r="B419" s="139" t="s">
        <v>563</v>
      </c>
      <c r="C419" s="140" t="n">
        <v>14</v>
      </c>
      <c r="D419" s="140" t="n">
        <v>7</v>
      </c>
      <c r="E419" s="134" t="s">
        <v>564</v>
      </c>
      <c r="F419" s="141" t="s">
        <v>134</v>
      </c>
    </row>
    <row r="420" customFormat="false" ht="15" hidden="false" customHeight="false" outlineLevel="0" collapsed="false">
      <c r="A420" s="138" t="n">
        <v>757</v>
      </c>
      <c r="B420" s="139" t="s">
        <v>565</v>
      </c>
      <c r="C420" s="140" t="n">
        <v>22</v>
      </c>
      <c r="D420" s="140" t="n">
        <v>3</v>
      </c>
      <c r="E420" s="134" t="s">
        <v>566</v>
      </c>
      <c r="F420" s="141" t="s">
        <v>183</v>
      </c>
    </row>
    <row r="421" customFormat="false" ht="15" hidden="false" customHeight="false" outlineLevel="0" collapsed="false">
      <c r="A421" s="138" t="n">
        <v>489</v>
      </c>
      <c r="B421" s="139" t="s">
        <v>567</v>
      </c>
      <c r="C421" s="140" t="n">
        <v>12</v>
      </c>
      <c r="D421" s="140" t="n">
        <v>5</v>
      </c>
      <c r="E421" s="134" t="s">
        <v>568</v>
      </c>
      <c r="F421" s="141" t="s">
        <v>158</v>
      </c>
    </row>
    <row r="422" customFormat="false" ht="15" hidden="false" customHeight="false" outlineLevel="0" collapsed="false">
      <c r="A422" s="138" t="n">
        <v>448</v>
      </c>
      <c r="B422" s="139" t="s">
        <v>569</v>
      </c>
      <c r="C422" s="140" t="n">
        <v>11</v>
      </c>
      <c r="D422" s="140" t="n">
        <v>15</v>
      </c>
      <c r="E422" s="134" t="s">
        <v>570</v>
      </c>
      <c r="F422" s="141" t="s">
        <v>120</v>
      </c>
    </row>
    <row r="423" customFormat="false" ht="15" hidden="false" customHeight="false" outlineLevel="0" collapsed="false">
      <c r="A423" s="138" t="n">
        <v>280</v>
      </c>
      <c r="B423" s="139" t="s">
        <v>571</v>
      </c>
      <c r="C423" s="140" t="n">
        <v>8</v>
      </c>
      <c r="D423" s="140" t="n">
        <v>19</v>
      </c>
      <c r="E423" s="134" t="s">
        <v>572</v>
      </c>
      <c r="F423" s="141" t="s">
        <v>88</v>
      </c>
    </row>
    <row r="424" customFormat="false" ht="15" hidden="false" customHeight="false" outlineLevel="0" collapsed="false">
      <c r="A424" s="138" t="n">
        <v>220</v>
      </c>
      <c r="B424" s="139" t="s">
        <v>573</v>
      </c>
      <c r="C424" s="140" t="n">
        <v>7</v>
      </c>
      <c r="D424" s="140" t="n">
        <v>12</v>
      </c>
      <c r="E424" s="134" t="s">
        <v>574</v>
      </c>
      <c r="F424" s="141" t="s">
        <v>108</v>
      </c>
    </row>
    <row r="425" customFormat="false" ht="15" hidden="false" customHeight="false" outlineLevel="0" collapsed="false">
      <c r="A425" s="138" t="n">
        <v>490</v>
      </c>
      <c r="B425" s="139" t="s">
        <v>575</v>
      </c>
      <c r="C425" s="140" t="n">
        <v>12</v>
      </c>
      <c r="D425" s="140" t="n">
        <v>6</v>
      </c>
      <c r="E425" s="134" t="s">
        <v>576</v>
      </c>
      <c r="F425" s="141" t="s">
        <v>158</v>
      </c>
    </row>
    <row r="426" customFormat="false" ht="15" hidden="false" customHeight="false" outlineLevel="0" collapsed="false">
      <c r="A426" s="138" t="n">
        <v>449</v>
      </c>
      <c r="B426" s="139" t="s">
        <v>577</v>
      </c>
      <c r="C426" s="140" t="n">
        <v>11</v>
      </c>
      <c r="D426" s="140" t="n">
        <v>16</v>
      </c>
      <c r="E426" s="134" t="s">
        <v>578</v>
      </c>
      <c r="F426" s="141" t="s">
        <v>120</v>
      </c>
    </row>
    <row r="427" customFormat="false" ht="15" hidden="false" customHeight="false" outlineLevel="0" collapsed="false">
      <c r="A427" s="138" t="n">
        <v>562</v>
      </c>
      <c r="B427" s="139" t="s">
        <v>579</v>
      </c>
      <c r="C427" s="140" t="n">
        <v>14</v>
      </c>
      <c r="D427" s="140" t="n">
        <v>8</v>
      </c>
      <c r="E427" s="134" t="s">
        <v>580</v>
      </c>
      <c r="F427" s="141" t="s">
        <v>134</v>
      </c>
    </row>
    <row r="428" customFormat="false" ht="15" hidden="false" customHeight="false" outlineLevel="0" collapsed="false">
      <c r="A428" s="138" t="n">
        <v>663</v>
      </c>
      <c r="B428" s="139" t="s">
        <v>581</v>
      </c>
      <c r="C428" s="140" t="n">
        <v>19</v>
      </c>
      <c r="D428" s="140" t="n">
        <v>12</v>
      </c>
      <c r="E428" s="134" t="s">
        <v>582</v>
      </c>
      <c r="F428" s="141" t="s">
        <v>113</v>
      </c>
    </row>
    <row r="429" customFormat="false" ht="15" hidden="false" customHeight="false" outlineLevel="0" collapsed="false">
      <c r="A429" s="138" t="n">
        <v>450</v>
      </c>
      <c r="B429" s="139" t="s">
        <v>583</v>
      </c>
      <c r="C429" s="140" t="n">
        <v>11</v>
      </c>
      <c r="D429" s="140" t="n">
        <v>17</v>
      </c>
      <c r="E429" s="134" t="s">
        <v>584</v>
      </c>
      <c r="F429" s="141" t="s">
        <v>120</v>
      </c>
    </row>
    <row r="430" customFormat="false" ht="15" hidden="false" customHeight="false" outlineLevel="0" collapsed="false">
      <c r="A430" s="138" t="n">
        <v>664</v>
      </c>
      <c r="B430" s="139" t="s">
        <v>585</v>
      </c>
      <c r="C430" s="140" t="n">
        <v>19</v>
      </c>
      <c r="D430" s="140" t="n">
        <v>13</v>
      </c>
      <c r="E430" s="134" t="s">
        <v>586</v>
      </c>
      <c r="F430" s="141" t="s">
        <v>113</v>
      </c>
    </row>
    <row r="431" customFormat="false" ht="15" hidden="false" customHeight="false" outlineLevel="0" collapsed="false">
      <c r="A431" s="138" t="n">
        <v>758</v>
      </c>
      <c r="B431" s="139" t="s">
        <v>587</v>
      </c>
      <c r="C431" s="140" t="n">
        <v>22</v>
      </c>
      <c r="D431" s="140" t="n">
        <v>4</v>
      </c>
      <c r="E431" s="134" t="s">
        <v>588</v>
      </c>
      <c r="F431" s="141" t="s">
        <v>183</v>
      </c>
    </row>
    <row r="432" customFormat="false" ht="15" hidden="false" customHeight="false" outlineLevel="0" collapsed="false">
      <c r="A432" s="138" t="n">
        <v>726</v>
      </c>
      <c r="B432" s="139" t="s">
        <v>589</v>
      </c>
      <c r="C432" s="140" t="n">
        <v>21</v>
      </c>
      <c r="D432" s="140" t="n">
        <v>15</v>
      </c>
      <c r="E432" s="134" t="s">
        <v>590</v>
      </c>
      <c r="F432" s="141" t="s">
        <v>83</v>
      </c>
    </row>
    <row r="433" customFormat="false" ht="15" hidden="false" customHeight="false" outlineLevel="0" collapsed="false">
      <c r="A433" s="138" t="n">
        <v>451</v>
      </c>
      <c r="B433" s="139" t="s">
        <v>591</v>
      </c>
      <c r="C433" s="140" t="n">
        <v>11</v>
      </c>
      <c r="D433" s="140" t="n">
        <v>18</v>
      </c>
      <c r="E433" s="134" t="s">
        <v>592</v>
      </c>
      <c r="F433" s="141" t="s">
        <v>120</v>
      </c>
    </row>
    <row r="434" customFormat="false" ht="15" hidden="false" customHeight="false" outlineLevel="0" collapsed="false">
      <c r="A434" s="138" t="n">
        <v>348</v>
      </c>
      <c r="B434" s="139" t="s">
        <v>593</v>
      </c>
      <c r="C434" s="140" t="n">
        <v>9</v>
      </c>
      <c r="D434" s="140" t="n">
        <v>15</v>
      </c>
      <c r="E434" s="134" t="s">
        <v>594</v>
      </c>
      <c r="F434" s="141" t="s">
        <v>146</v>
      </c>
    </row>
    <row r="435" customFormat="false" ht="15" hidden="false" customHeight="false" outlineLevel="0" collapsed="false">
      <c r="A435" s="138" t="n">
        <v>563</v>
      </c>
      <c r="B435" s="139" t="s">
        <v>595</v>
      </c>
      <c r="C435" s="140" t="n">
        <v>14</v>
      </c>
      <c r="D435" s="140" t="n">
        <v>9</v>
      </c>
      <c r="E435" s="134" t="s">
        <v>596</v>
      </c>
      <c r="F435" s="141" t="s">
        <v>134</v>
      </c>
    </row>
    <row r="436" customFormat="false" ht="15" hidden="false" customHeight="false" outlineLevel="0" collapsed="false">
      <c r="A436" s="138" t="n">
        <v>281</v>
      </c>
      <c r="B436" s="139" t="s">
        <v>597</v>
      </c>
      <c r="C436" s="140" t="n">
        <v>8</v>
      </c>
      <c r="D436" s="140" t="n">
        <v>20</v>
      </c>
      <c r="E436" s="134" t="s">
        <v>598</v>
      </c>
      <c r="F436" s="141" t="s">
        <v>88</v>
      </c>
    </row>
    <row r="437" customFormat="false" ht="15" hidden="false" customHeight="false" outlineLevel="0" collapsed="false">
      <c r="A437" s="138" t="n">
        <v>221</v>
      </c>
      <c r="B437" s="139" t="s">
        <v>599</v>
      </c>
      <c r="C437" s="140" t="n">
        <v>7</v>
      </c>
      <c r="D437" s="140" t="n">
        <v>13</v>
      </c>
      <c r="E437" s="134" t="s">
        <v>600</v>
      </c>
      <c r="F437" s="141" t="s">
        <v>108</v>
      </c>
    </row>
    <row r="438" customFormat="false" ht="15" hidden="false" customHeight="false" outlineLevel="0" collapsed="false">
      <c r="A438" s="138" t="n">
        <v>393</v>
      </c>
      <c r="B438" s="139" t="s">
        <v>601</v>
      </c>
      <c r="C438" s="140" t="n">
        <v>10</v>
      </c>
      <c r="D438" s="140" t="n">
        <v>14</v>
      </c>
      <c r="E438" s="134" t="s">
        <v>602</v>
      </c>
      <c r="F438" s="141" t="s">
        <v>123</v>
      </c>
    </row>
    <row r="439" customFormat="false" ht="15" hidden="false" customHeight="false" outlineLevel="0" collapsed="false">
      <c r="A439" s="138" t="n">
        <v>394</v>
      </c>
      <c r="B439" s="139" t="s">
        <v>603</v>
      </c>
      <c r="C439" s="140" t="n">
        <v>10</v>
      </c>
      <c r="D439" s="140" t="n">
        <v>15</v>
      </c>
      <c r="E439" s="134" t="s">
        <v>604</v>
      </c>
      <c r="F439" s="141" t="s">
        <v>123</v>
      </c>
    </row>
    <row r="440" customFormat="false" ht="15" hidden="false" customHeight="false" outlineLevel="0" collapsed="false">
      <c r="A440" s="138" t="n">
        <v>641</v>
      </c>
      <c r="B440" s="139" t="s">
        <v>605</v>
      </c>
      <c r="C440" s="140" t="n">
        <v>18</v>
      </c>
      <c r="D440" s="140" t="n">
        <v>5</v>
      </c>
      <c r="E440" s="134" t="s">
        <v>606</v>
      </c>
      <c r="F440" s="141" t="s">
        <v>173</v>
      </c>
    </row>
    <row r="441" customFormat="false" ht="15" hidden="false" customHeight="false" outlineLevel="0" collapsed="false">
      <c r="A441" s="138" t="n">
        <v>452</v>
      </c>
      <c r="B441" s="139" t="s">
        <v>607</v>
      </c>
      <c r="C441" s="140" t="n">
        <v>11</v>
      </c>
      <c r="D441" s="140" t="n">
        <v>19</v>
      </c>
      <c r="E441" s="134" t="s">
        <v>608</v>
      </c>
      <c r="F441" s="141" t="s">
        <v>120</v>
      </c>
    </row>
    <row r="442" customFormat="false" ht="15" hidden="false" customHeight="false" outlineLevel="0" collapsed="false">
      <c r="A442" s="138" t="n">
        <v>453</v>
      </c>
      <c r="B442" s="139" t="s">
        <v>609</v>
      </c>
      <c r="C442" s="140" t="n">
        <v>11</v>
      </c>
      <c r="D442" s="140" t="n">
        <v>20</v>
      </c>
      <c r="E442" s="134" t="s">
        <v>610</v>
      </c>
      <c r="F442" s="141" t="s">
        <v>120</v>
      </c>
    </row>
    <row r="443" customFormat="false" ht="15" hidden="false" customHeight="false" outlineLevel="0" collapsed="false">
      <c r="A443" s="138" t="n">
        <v>454</v>
      </c>
      <c r="B443" s="139" t="s">
        <v>611</v>
      </c>
      <c r="C443" s="140" t="n">
        <v>11</v>
      </c>
      <c r="D443" s="140" t="n">
        <v>21</v>
      </c>
      <c r="E443" s="134" t="s">
        <v>612</v>
      </c>
      <c r="F443" s="141" t="s">
        <v>120</v>
      </c>
    </row>
    <row r="444" customFormat="false" ht="15" hidden="false" customHeight="false" outlineLevel="0" collapsed="false">
      <c r="A444" s="138" t="n">
        <v>455</v>
      </c>
      <c r="B444" s="139" t="s">
        <v>613</v>
      </c>
      <c r="C444" s="140" t="n">
        <v>11</v>
      </c>
      <c r="D444" s="140" t="n">
        <v>22</v>
      </c>
      <c r="E444" s="134" t="s">
        <v>614</v>
      </c>
      <c r="F444" s="141" t="s">
        <v>120</v>
      </c>
    </row>
    <row r="445" customFormat="false" ht="15" hidden="false" customHeight="false" outlineLevel="0" collapsed="false">
      <c r="A445" s="138" t="n">
        <v>727</v>
      </c>
      <c r="B445" s="139" t="s">
        <v>615</v>
      </c>
      <c r="C445" s="140" t="n">
        <v>21</v>
      </c>
      <c r="D445" s="140" t="n">
        <v>16</v>
      </c>
      <c r="E445" s="134" t="s">
        <v>616</v>
      </c>
      <c r="F445" s="141" t="s">
        <v>83</v>
      </c>
    </row>
    <row r="446" customFormat="false" ht="15" hidden="false" customHeight="false" outlineLevel="0" collapsed="false">
      <c r="A446" s="138" t="n">
        <v>728</v>
      </c>
      <c r="B446" s="139" t="s">
        <v>617</v>
      </c>
      <c r="C446" s="140" t="n">
        <v>21</v>
      </c>
      <c r="D446" s="140" t="n">
        <v>17</v>
      </c>
      <c r="E446" s="134" t="s">
        <v>618</v>
      </c>
      <c r="F446" s="141" t="s">
        <v>83</v>
      </c>
    </row>
    <row r="447" customFormat="false" ht="15" hidden="false" customHeight="false" outlineLevel="0" collapsed="false">
      <c r="A447" s="138" t="n">
        <v>282</v>
      </c>
      <c r="B447" s="139" t="s">
        <v>619</v>
      </c>
      <c r="C447" s="140" t="n">
        <v>8</v>
      </c>
      <c r="D447" s="140" t="n">
        <v>21</v>
      </c>
      <c r="E447" s="134" t="s">
        <v>620</v>
      </c>
      <c r="F447" s="141" t="s">
        <v>88</v>
      </c>
    </row>
    <row r="448" customFormat="false" ht="15" hidden="false" customHeight="false" outlineLevel="0" collapsed="false">
      <c r="A448" s="138" t="n">
        <v>168</v>
      </c>
      <c r="B448" s="139" t="s">
        <v>621</v>
      </c>
      <c r="C448" s="140" t="n">
        <v>6</v>
      </c>
      <c r="D448" s="140" t="n">
        <v>8</v>
      </c>
      <c r="E448" s="134" t="s">
        <v>622</v>
      </c>
      <c r="F448" s="141" t="s">
        <v>143</v>
      </c>
    </row>
    <row r="449" customFormat="false" ht="15" hidden="false" customHeight="false" outlineLevel="0" collapsed="false">
      <c r="A449" s="138" t="n">
        <v>349</v>
      </c>
      <c r="B449" s="139" t="s">
        <v>623</v>
      </c>
      <c r="C449" s="140" t="n">
        <v>9</v>
      </c>
      <c r="D449" s="140" t="n">
        <v>16</v>
      </c>
      <c r="E449" s="134" t="s">
        <v>624</v>
      </c>
      <c r="F449" s="141" t="s">
        <v>146</v>
      </c>
    </row>
    <row r="450" customFormat="false" ht="15" hidden="false" customHeight="false" outlineLevel="0" collapsed="false">
      <c r="A450" s="138" t="n">
        <v>456</v>
      </c>
      <c r="B450" s="139" t="s">
        <v>625</v>
      </c>
      <c r="C450" s="140" t="n">
        <v>11</v>
      </c>
      <c r="D450" s="140" t="n">
        <v>23</v>
      </c>
      <c r="E450" s="134" t="s">
        <v>626</v>
      </c>
      <c r="F450" s="141" t="s">
        <v>120</v>
      </c>
    </row>
    <row r="451" customFormat="false" ht="15" hidden="false" customHeight="false" outlineLevel="0" collapsed="false">
      <c r="A451" s="138" t="n">
        <v>222</v>
      </c>
      <c r="B451" s="139" t="s">
        <v>627</v>
      </c>
      <c r="C451" s="140" t="n">
        <v>7</v>
      </c>
      <c r="D451" s="140" t="n">
        <v>14</v>
      </c>
      <c r="E451" s="134" t="s">
        <v>628</v>
      </c>
      <c r="F451" s="141" t="s">
        <v>108</v>
      </c>
    </row>
    <row r="452" customFormat="false" ht="15" hidden="false" customHeight="false" outlineLevel="0" collapsed="false">
      <c r="A452" s="138" t="n">
        <v>729</v>
      </c>
      <c r="B452" s="139" t="s">
        <v>629</v>
      </c>
      <c r="C452" s="140" t="n">
        <v>21</v>
      </c>
      <c r="D452" s="140" t="n">
        <v>18</v>
      </c>
      <c r="E452" s="134" t="s">
        <v>630</v>
      </c>
      <c r="F452" s="141" t="s">
        <v>83</v>
      </c>
    </row>
    <row r="453" customFormat="false" ht="15" hidden="false" customHeight="false" outlineLevel="0" collapsed="false">
      <c r="A453" s="138" t="n">
        <v>665</v>
      </c>
      <c r="B453" s="139" t="s">
        <v>631</v>
      </c>
      <c r="C453" s="140" t="n">
        <v>19</v>
      </c>
      <c r="D453" s="140" t="n">
        <v>14</v>
      </c>
      <c r="E453" s="134" t="s">
        <v>632</v>
      </c>
      <c r="F453" s="141" t="s">
        <v>113</v>
      </c>
    </row>
    <row r="454" customFormat="false" ht="15" hidden="false" customHeight="false" outlineLevel="0" collapsed="false">
      <c r="A454" s="138" t="n">
        <v>584</v>
      </c>
      <c r="B454" s="139" t="s">
        <v>633</v>
      </c>
      <c r="C454" s="140" t="n">
        <v>15</v>
      </c>
      <c r="D454" s="140" t="n">
        <v>3</v>
      </c>
      <c r="E454" s="134" t="s">
        <v>634</v>
      </c>
      <c r="F454" s="141" t="s">
        <v>165</v>
      </c>
    </row>
    <row r="455" customFormat="false" ht="15" hidden="false" customHeight="false" outlineLevel="0" collapsed="false">
      <c r="A455" s="138" t="n">
        <v>40</v>
      </c>
      <c r="B455" s="139" t="s">
        <v>635</v>
      </c>
      <c r="C455" s="140" t="n">
        <v>2</v>
      </c>
      <c r="D455" s="140" t="n">
        <v>15</v>
      </c>
      <c r="E455" s="134" t="s">
        <v>636</v>
      </c>
      <c r="F455" s="141" t="s">
        <v>78</v>
      </c>
    </row>
    <row r="456" customFormat="false" ht="15" hidden="false" customHeight="false" outlineLevel="0" collapsed="false">
      <c r="A456" s="138" t="n">
        <v>223</v>
      </c>
      <c r="B456" s="139" t="s">
        <v>637</v>
      </c>
      <c r="C456" s="140" t="n">
        <v>7</v>
      </c>
      <c r="D456" s="140" t="n">
        <v>15</v>
      </c>
      <c r="E456" s="134" t="s">
        <v>638</v>
      </c>
      <c r="F456" s="141" t="s">
        <v>108</v>
      </c>
    </row>
    <row r="457" customFormat="false" ht="15" hidden="false" customHeight="false" outlineLevel="0" collapsed="false">
      <c r="A457" s="138" t="n">
        <v>529</v>
      </c>
      <c r="B457" s="139" t="s">
        <v>639</v>
      </c>
      <c r="C457" s="140" t="n">
        <v>13</v>
      </c>
      <c r="D457" s="140" t="n">
        <v>16</v>
      </c>
      <c r="E457" s="134" t="s">
        <v>640</v>
      </c>
      <c r="F457" s="141" t="s">
        <v>93</v>
      </c>
    </row>
    <row r="458" customFormat="false" ht="15" hidden="false" customHeight="false" outlineLevel="0" collapsed="false">
      <c r="A458" s="138" t="n">
        <v>693</v>
      </c>
      <c r="B458" s="139" t="s">
        <v>641</v>
      </c>
      <c r="C458" s="140" t="n">
        <v>20</v>
      </c>
      <c r="D458" s="140" t="n">
        <v>5</v>
      </c>
      <c r="E458" s="134" t="s">
        <v>642</v>
      </c>
      <c r="F458" s="141" t="s">
        <v>178</v>
      </c>
    </row>
    <row r="459" customFormat="false" ht="15" hidden="false" customHeight="false" outlineLevel="0" collapsed="false">
      <c r="A459" s="138" t="n">
        <v>585</v>
      </c>
      <c r="B459" s="139" t="s">
        <v>643</v>
      </c>
      <c r="C459" s="140" t="n">
        <v>15</v>
      </c>
      <c r="D459" s="140" t="n">
        <v>4</v>
      </c>
      <c r="E459" s="134" t="s">
        <v>644</v>
      </c>
      <c r="F459" s="141" t="s">
        <v>165</v>
      </c>
    </row>
    <row r="460" customFormat="false" ht="15" hidden="false" customHeight="false" outlineLevel="0" collapsed="false">
      <c r="A460" s="138" t="n">
        <v>224</v>
      </c>
      <c r="B460" s="139" t="s">
        <v>645</v>
      </c>
      <c r="C460" s="140" t="n">
        <v>7</v>
      </c>
      <c r="D460" s="140" t="n">
        <v>16</v>
      </c>
      <c r="E460" s="134" t="s">
        <v>646</v>
      </c>
      <c r="F460" s="141" t="s">
        <v>108</v>
      </c>
    </row>
    <row r="461" customFormat="false" ht="15" hidden="false" customHeight="false" outlineLevel="0" collapsed="false">
      <c r="A461" s="138" t="n">
        <v>283</v>
      </c>
      <c r="B461" s="139" t="s">
        <v>647</v>
      </c>
      <c r="C461" s="140" t="n">
        <v>8</v>
      </c>
      <c r="D461" s="140" t="n">
        <v>22</v>
      </c>
      <c r="E461" s="134" t="s">
        <v>648</v>
      </c>
      <c r="F461" s="141" t="s">
        <v>88</v>
      </c>
    </row>
    <row r="462" customFormat="false" ht="15" hidden="false" customHeight="false" outlineLevel="0" collapsed="false">
      <c r="A462" s="138" t="n">
        <v>625</v>
      </c>
      <c r="B462" s="139" t="s">
        <v>649</v>
      </c>
      <c r="C462" s="140" t="n">
        <v>17</v>
      </c>
      <c r="D462" s="140" t="n">
        <v>8</v>
      </c>
      <c r="E462" s="134" t="s">
        <v>650</v>
      </c>
      <c r="F462" s="141" t="s">
        <v>98</v>
      </c>
    </row>
    <row r="463" customFormat="false" ht="15" hidden="false" customHeight="false" outlineLevel="0" collapsed="false">
      <c r="A463" s="138" t="n">
        <v>457</v>
      </c>
      <c r="B463" s="139" t="s">
        <v>651</v>
      </c>
      <c r="C463" s="140" t="n">
        <v>11</v>
      </c>
      <c r="D463" s="140" t="n">
        <v>24</v>
      </c>
      <c r="E463" s="134" t="s">
        <v>652</v>
      </c>
      <c r="F463" s="141" t="s">
        <v>120</v>
      </c>
    </row>
    <row r="464" customFormat="false" ht="15" hidden="false" customHeight="false" outlineLevel="0" collapsed="false">
      <c r="A464" s="138" t="n">
        <v>564</v>
      </c>
      <c r="B464" s="139" t="s">
        <v>653</v>
      </c>
      <c r="C464" s="140" t="n">
        <v>14</v>
      </c>
      <c r="D464" s="140" t="n">
        <v>10</v>
      </c>
      <c r="E464" s="134" t="s">
        <v>654</v>
      </c>
      <c r="F464" s="141" t="s">
        <v>134</v>
      </c>
    </row>
    <row r="465" customFormat="false" ht="15" hidden="false" customHeight="false" outlineLevel="0" collapsed="false">
      <c r="A465" s="138" t="n">
        <v>776</v>
      </c>
      <c r="B465" s="139" t="s">
        <v>655</v>
      </c>
      <c r="C465" s="140" t="n">
        <v>23</v>
      </c>
      <c r="D465" s="140" t="n">
        <v>3</v>
      </c>
      <c r="E465" s="134" t="s">
        <v>656</v>
      </c>
      <c r="F465" s="141" t="s">
        <v>103</v>
      </c>
    </row>
    <row r="466" customFormat="false" ht="15" hidden="false" customHeight="false" outlineLevel="0" collapsed="false">
      <c r="A466" s="138" t="n">
        <v>225</v>
      </c>
      <c r="B466" s="139" t="s">
        <v>657</v>
      </c>
      <c r="C466" s="140" t="n">
        <v>7</v>
      </c>
      <c r="D466" s="140" t="n">
        <v>17</v>
      </c>
      <c r="E466" s="134" t="s">
        <v>658</v>
      </c>
      <c r="F466" s="141" t="s">
        <v>108</v>
      </c>
    </row>
    <row r="467" customFormat="false" ht="15" hidden="false" customHeight="false" outlineLevel="0" collapsed="false">
      <c r="A467" s="138" t="n">
        <v>666</v>
      </c>
      <c r="B467" s="139" t="s">
        <v>659</v>
      </c>
      <c r="C467" s="140" t="n">
        <v>19</v>
      </c>
      <c r="D467" s="140" t="n">
        <v>15</v>
      </c>
      <c r="E467" s="134" t="s">
        <v>660</v>
      </c>
      <c r="F467" s="141" t="s">
        <v>113</v>
      </c>
    </row>
    <row r="468" customFormat="false" ht="15" hidden="false" customHeight="false" outlineLevel="0" collapsed="false">
      <c r="A468" s="138" t="n">
        <v>530</v>
      </c>
      <c r="B468" s="139" t="s">
        <v>661</v>
      </c>
      <c r="C468" s="140" t="n">
        <v>13</v>
      </c>
      <c r="D468" s="140" t="n">
        <v>17</v>
      </c>
      <c r="E468" s="134" t="s">
        <v>662</v>
      </c>
      <c r="F468" s="141" t="s">
        <v>93</v>
      </c>
    </row>
    <row r="469" customFormat="false" ht="15" hidden="false" customHeight="false" outlineLevel="0" collapsed="false">
      <c r="A469" s="138" t="n">
        <v>667</v>
      </c>
      <c r="B469" s="139" t="s">
        <v>663</v>
      </c>
      <c r="C469" s="140" t="n">
        <v>19</v>
      </c>
      <c r="D469" s="140" t="n">
        <v>16</v>
      </c>
      <c r="E469" s="134" t="s">
        <v>664</v>
      </c>
      <c r="F469" s="141" t="s">
        <v>113</v>
      </c>
    </row>
    <row r="470" customFormat="false" ht="15" hidden="false" customHeight="false" outlineLevel="0" collapsed="false">
      <c r="A470" s="138" t="n">
        <v>169</v>
      </c>
      <c r="B470" s="139" t="s">
        <v>665</v>
      </c>
      <c r="C470" s="140" t="n">
        <v>6</v>
      </c>
      <c r="D470" s="140" t="n">
        <v>9</v>
      </c>
      <c r="E470" s="134" t="s">
        <v>666</v>
      </c>
      <c r="F470" s="141" t="s">
        <v>143</v>
      </c>
    </row>
    <row r="471" customFormat="false" ht="15" hidden="false" customHeight="false" outlineLevel="0" collapsed="false">
      <c r="A471" s="138" t="n">
        <v>150</v>
      </c>
      <c r="B471" s="139" t="s">
        <v>667</v>
      </c>
      <c r="C471" s="140" t="n">
        <v>5</v>
      </c>
      <c r="D471" s="140" t="s">
        <v>668</v>
      </c>
      <c r="E471" s="134" t="s">
        <v>669</v>
      </c>
      <c r="F471" s="141" t="s">
        <v>140</v>
      </c>
    </row>
    <row r="472" customFormat="false" ht="15" hidden="false" customHeight="false" outlineLevel="0" collapsed="false">
      <c r="A472" s="138" t="n">
        <v>458</v>
      </c>
      <c r="B472" s="139" t="s">
        <v>670</v>
      </c>
      <c r="C472" s="140" t="n">
        <v>11</v>
      </c>
      <c r="D472" s="140" t="n">
        <v>25</v>
      </c>
      <c r="E472" s="134" t="s">
        <v>671</v>
      </c>
      <c r="F472" s="141" t="s">
        <v>120</v>
      </c>
    </row>
    <row r="473" customFormat="false" ht="15" hidden="false" customHeight="false" outlineLevel="0" collapsed="false">
      <c r="A473" s="138" t="n">
        <v>777</v>
      </c>
      <c r="B473" s="139" t="s">
        <v>672</v>
      </c>
      <c r="C473" s="140" t="n">
        <v>23</v>
      </c>
      <c r="D473" s="140" t="n">
        <v>4</v>
      </c>
      <c r="E473" s="134" t="s">
        <v>673</v>
      </c>
      <c r="F473" s="141" t="s">
        <v>103</v>
      </c>
    </row>
    <row r="474" customFormat="false" ht="15" hidden="false" customHeight="false" outlineLevel="0" collapsed="false">
      <c r="A474" s="138" t="n">
        <v>694</v>
      </c>
      <c r="B474" s="139" t="s">
        <v>674</v>
      </c>
      <c r="C474" s="140" t="n">
        <v>20</v>
      </c>
      <c r="D474" s="140" t="n">
        <v>6</v>
      </c>
      <c r="E474" s="134" t="s">
        <v>675</v>
      </c>
      <c r="F474" s="141" t="s">
        <v>178</v>
      </c>
    </row>
    <row r="475" customFormat="false" ht="15" hidden="false" customHeight="false" outlineLevel="0" collapsed="false">
      <c r="A475" s="138" t="n">
        <v>759</v>
      </c>
      <c r="B475" s="139" t="s">
        <v>676</v>
      </c>
      <c r="C475" s="140" t="n">
        <v>22</v>
      </c>
      <c r="D475" s="140" t="n">
        <v>5</v>
      </c>
      <c r="E475" s="134" t="s">
        <v>677</v>
      </c>
      <c r="F475" s="141" t="s">
        <v>183</v>
      </c>
    </row>
    <row r="476" customFormat="false" ht="15" hidden="false" customHeight="false" outlineLevel="0" collapsed="false">
      <c r="A476" s="138" t="n">
        <v>531</v>
      </c>
      <c r="B476" s="139" t="s">
        <v>678</v>
      </c>
      <c r="C476" s="140" t="n">
        <v>13</v>
      </c>
      <c r="D476" s="140" t="n">
        <v>18</v>
      </c>
      <c r="E476" s="134" t="s">
        <v>679</v>
      </c>
      <c r="F476" s="141" t="s">
        <v>93</v>
      </c>
    </row>
    <row r="477" customFormat="false" ht="15" hidden="false" customHeight="false" outlineLevel="0" collapsed="false">
      <c r="A477" s="138" t="n">
        <v>668</v>
      </c>
      <c r="B477" s="139" t="s">
        <v>680</v>
      </c>
      <c r="C477" s="140" t="n">
        <v>19</v>
      </c>
      <c r="D477" s="140" t="n">
        <v>17</v>
      </c>
      <c r="E477" s="134" t="s">
        <v>681</v>
      </c>
      <c r="F477" s="141" t="s">
        <v>113</v>
      </c>
    </row>
    <row r="478" customFormat="false" ht="15" hidden="false" customHeight="false" outlineLevel="0" collapsed="false">
      <c r="A478" s="138" t="n">
        <v>605</v>
      </c>
      <c r="B478" s="139" t="s">
        <v>682</v>
      </c>
      <c r="C478" s="140" t="n">
        <v>16</v>
      </c>
      <c r="D478" s="140" t="n">
        <v>8</v>
      </c>
      <c r="E478" s="134" t="s">
        <v>683</v>
      </c>
      <c r="F478" s="141" t="s">
        <v>168</v>
      </c>
    </row>
    <row r="479" customFormat="false" ht="15" hidden="false" customHeight="false" outlineLevel="0" collapsed="false">
      <c r="A479" s="138" t="n">
        <v>284</v>
      </c>
      <c r="B479" s="139" t="s">
        <v>684</v>
      </c>
      <c r="C479" s="140" t="n">
        <v>8</v>
      </c>
      <c r="D479" s="140" t="n">
        <v>23</v>
      </c>
      <c r="E479" s="134" t="s">
        <v>685</v>
      </c>
      <c r="F479" s="141" t="s">
        <v>88</v>
      </c>
    </row>
    <row r="480" customFormat="false" ht="15" hidden="false" customHeight="false" outlineLevel="0" collapsed="false">
      <c r="A480" s="138" t="n">
        <v>669</v>
      </c>
      <c r="B480" s="139" t="s">
        <v>686</v>
      </c>
      <c r="C480" s="140" t="n">
        <v>19</v>
      </c>
      <c r="D480" s="140" t="n">
        <v>18</v>
      </c>
      <c r="E480" s="134" t="s">
        <v>687</v>
      </c>
      <c r="F480" s="141" t="s">
        <v>113</v>
      </c>
    </row>
    <row r="481" customFormat="false" ht="15" hidden="false" customHeight="false" outlineLevel="0" collapsed="false">
      <c r="A481" s="138" t="n">
        <v>285</v>
      </c>
      <c r="B481" s="139" t="s">
        <v>688</v>
      </c>
      <c r="C481" s="140" t="n">
        <v>8</v>
      </c>
      <c r="D481" s="140" t="n">
        <v>24</v>
      </c>
      <c r="E481" s="134" t="s">
        <v>689</v>
      </c>
      <c r="F481" s="141" t="s">
        <v>88</v>
      </c>
    </row>
    <row r="482" customFormat="false" ht="15" hidden="false" customHeight="false" outlineLevel="0" collapsed="false">
      <c r="A482" s="138" t="n">
        <v>114</v>
      </c>
      <c r="B482" s="139" t="s">
        <v>690</v>
      </c>
      <c r="C482" s="140" t="n">
        <v>4</v>
      </c>
      <c r="D482" s="140" t="n">
        <v>20</v>
      </c>
      <c r="E482" s="134" t="s">
        <v>691</v>
      </c>
      <c r="F482" s="141" t="s">
        <v>131</v>
      </c>
    </row>
    <row r="483" customFormat="false" ht="15" hidden="false" customHeight="false" outlineLevel="0" collapsed="false">
      <c r="A483" s="138" t="n">
        <v>793</v>
      </c>
      <c r="B483" s="139" t="s">
        <v>692</v>
      </c>
      <c r="C483" s="140" t="n">
        <v>24</v>
      </c>
      <c r="D483" s="140" t="n">
        <v>3</v>
      </c>
      <c r="E483" s="134" t="s">
        <v>693</v>
      </c>
      <c r="F483" s="141" t="s">
        <v>153</v>
      </c>
    </row>
    <row r="484" customFormat="false" ht="15" hidden="false" customHeight="false" outlineLevel="0" collapsed="false">
      <c r="A484" s="138" t="n">
        <v>459</v>
      </c>
      <c r="B484" s="139" t="s">
        <v>694</v>
      </c>
      <c r="C484" s="140" t="n">
        <v>11</v>
      </c>
      <c r="D484" s="140" t="n">
        <v>26</v>
      </c>
      <c r="E484" s="134" t="s">
        <v>695</v>
      </c>
      <c r="F484" s="141" t="s">
        <v>120</v>
      </c>
    </row>
    <row r="485" customFormat="false" ht="15" hidden="false" customHeight="false" outlineLevel="0" collapsed="false">
      <c r="A485" s="138" t="n">
        <v>286</v>
      </c>
      <c r="B485" s="139" t="s">
        <v>696</v>
      </c>
      <c r="C485" s="140" t="n">
        <v>8</v>
      </c>
      <c r="D485" s="140" t="n">
        <v>25</v>
      </c>
      <c r="E485" s="134" t="s">
        <v>697</v>
      </c>
      <c r="F485" s="141" t="s">
        <v>88</v>
      </c>
    </row>
    <row r="486" customFormat="false" ht="15" hidden="false" customHeight="false" outlineLevel="0" collapsed="false">
      <c r="A486" s="138" t="n">
        <v>532</v>
      </c>
      <c r="B486" s="139" t="s">
        <v>698</v>
      </c>
      <c r="C486" s="140" t="n">
        <v>13</v>
      </c>
      <c r="D486" s="140" t="n">
        <v>19</v>
      </c>
      <c r="E486" s="134" t="s">
        <v>699</v>
      </c>
      <c r="F486" s="141" t="s">
        <v>93</v>
      </c>
    </row>
    <row r="487" customFormat="false" ht="15" hidden="false" customHeight="false" outlineLevel="0" collapsed="false">
      <c r="A487" s="138" t="n">
        <v>226</v>
      </c>
      <c r="B487" s="139" t="s">
        <v>700</v>
      </c>
      <c r="C487" s="140" t="n">
        <v>7</v>
      </c>
      <c r="D487" s="140" t="n">
        <v>18</v>
      </c>
      <c r="E487" s="134" t="s">
        <v>701</v>
      </c>
      <c r="F487" s="141" t="s">
        <v>108</v>
      </c>
    </row>
    <row r="488" customFormat="false" ht="15" hidden="false" customHeight="false" outlineLevel="0" collapsed="false">
      <c r="A488" s="138" t="n">
        <v>730</v>
      </c>
      <c r="B488" s="139" t="s">
        <v>702</v>
      </c>
      <c r="C488" s="140" t="n">
        <v>21</v>
      </c>
      <c r="D488" s="140" t="n">
        <v>19</v>
      </c>
      <c r="E488" s="134" t="s">
        <v>703</v>
      </c>
      <c r="F488" s="141" t="s">
        <v>83</v>
      </c>
    </row>
    <row r="489" customFormat="false" ht="15" hidden="false" customHeight="false" outlineLevel="0" collapsed="false">
      <c r="A489" s="138" t="n">
        <v>586</v>
      </c>
      <c r="B489" s="139" t="s">
        <v>704</v>
      </c>
      <c r="C489" s="140" t="n">
        <v>15</v>
      </c>
      <c r="D489" s="140" t="n">
        <v>5</v>
      </c>
      <c r="E489" s="134" t="s">
        <v>705</v>
      </c>
      <c r="F489" s="141" t="s">
        <v>165</v>
      </c>
    </row>
    <row r="490" customFormat="false" ht="15" hidden="false" customHeight="false" outlineLevel="0" collapsed="false">
      <c r="A490" s="138" t="n">
        <v>227</v>
      </c>
      <c r="B490" s="139" t="s">
        <v>706</v>
      </c>
      <c r="C490" s="140" t="n">
        <v>7</v>
      </c>
      <c r="D490" s="140" t="n">
        <v>19</v>
      </c>
      <c r="E490" s="134" t="s">
        <v>707</v>
      </c>
      <c r="F490" s="141" t="s">
        <v>108</v>
      </c>
    </row>
    <row r="491" customFormat="false" ht="15" hidden="false" customHeight="false" outlineLevel="0" collapsed="false">
      <c r="A491" s="138" t="n">
        <v>565</v>
      </c>
      <c r="B491" s="139" t="s">
        <v>708</v>
      </c>
      <c r="C491" s="140" t="n">
        <v>14</v>
      </c>
      <c r="D491" s="140" t="n">
        <v>11</v>
      </c>
      <c r="E491" s="134" t="s">
        <v>709</v>
      </c>
      <c r="F491" s="141" t="s">
        <v>134</v>
      </c>
    </row>
    <row r="492" customFormat="false" ht="15" hidden="false" customHeight="false" outlineLevel="0" collapsed="false">
      <c r="A492" s="138" t="n">
        <v>491</v>
      </c>
      <c r="B492" s="139" t="s">
        <v>710</v>
      </c>
      <c r="C492" s="140" t="n">
        <v>12</v>
      </c>
      <c r="D492" s="140" t="n">
        <v>7</v>
      </c>
      <c r="E492" s="134" t="s">
        <v>711</v>
      </c>
      <c r="F492" s="141" t="s">
        <v>158</v>
      </c>
    </row>
    <row r="493" customFormat="false" ht="15" hidden="false" customHeight="false" outlineLevel="0" collapsed="false">
      <c r="A493" s="138" t="n">
        <v>492</v>
      </c>
      <c r="B493" s="139" t="s">
        <v>712</v>
      </c>
      <c r="C493" s="140" t="n">
        <v>12</v>
      </c>
      <c r="D493" s="140" t="n">
        <v>8</v>
      </c>
      <c r="E493" s="134" t="s">
        <v>713</v>
      </c>
      <c r="F493" s="141" t="s">
        <v>158</v>
      </c>
    </row>
    <row r="494" customFormat="false" ht="15" hidden="false" customHeight="false" outlineLevel="0" collapsed="false">
      <c r="A494" s="138" t="n">
        <v>77</v>
      </c>
      <c r="B494" s="139" t="s">
        <v>714</v>
      </c>
      <c r="C494" s="140" t="n">
        <v>3</v>
      </c>
      <c r="D494" s="140" t="n">
        <v>11</v>
      </c>
      <c r="E494" s="134" t="s">
        <v>715</v>
      </c>
      <c r="F494" s="141" t="s">
        <v>135</v>
      </c>
    </row>
    <row r="495" customFormat="false" ht="15" hidden="false" customHeight="false" outlineLevel="0" collapsed="false">
      <c r="A495" s="138" t="n">
        <v>78</v>
      </c>
      <c r="B495" s="139" t="s">
        <v>716</v>
      </c>
      <c r="C495" s="140" t="n">
        <v>3</v>
      </c>
      <c r="D495" s="140" t="n">
        <v>12</v>
      </c>
      <c r="E495" s="134" t="s">
        <v>717</v>
      </c>
      <c r="F495" s="141" t="s">
        <v>135</v>
      </c>
    </row>
    <row r="496" customFormat="false" ht="15" hidden="false" customHeight="false" outlineLevel="0" collapsed="false">
      <c r="A496" s="138" t="n">
        <v>115</v>
      </c>
      <c r="B496" s="139" t="s">
        <v>718</v>
      </c>
      <c r="C496" s="140" t="n">
        <v>4</v>
      </c>
      <c r="D496" s="140" t="n">
        <v>21</v>
      </c>
      <c r="E496" s="134" t="s">
        <v>719</v>
      </c>
      <c r="F496" s="141" t="s">
        <v>131</v>
      </c>
    </row>
    <row r="497" customFormat="false" ht="15" hidden="false" customHeight="false" outlineLevel="0" collapsed="false">
      <c r="A497" s="138" t="n">
        <v>395</v>
      </c>
      <c r="B497" s="139" t="s">
        <v>720</v>
      </c>
      <c r="C497" s="140" t="n">
        <v>10</v>
      </c>
      <c r="D497" s="140" t="n">
        <v>16</v>
      </c>
      <c r="E497" s="134" t="s">
        <v>721</v>
      </c>
      <c r="F497" s="141" t="s">
        <v>123</v>
      </c>
    </row>
    <row r="498" customFormat="false" ht="15" hidden="false" customHeight="false" outlineLevel="0" collapsed="false">
      <c r="A498" s="138" t="n">
        <v>396</v>
      </c>
      <c r="B498" s="139" t="s">
        <v>722</v>
      </c>
      <c r="C498" s="140" t="n">
        <v>10</v>
      </c>
      <c r="D498" s="140" t="n">
        <v>17</v>
      </c>
      <c r="E498" s="134" t="s">
        <v>723</v>
      </c>
      <c r="F498" s="141" t="s">
        <v>123</v>
      </c>
    </row>
    <row r="499" customFormat="false" ht="15" hidden="false" customHeight="false" outlineLevel="0" collapsed="false">
      <c r="A499" s="138" t="n">
        <v>566</v>
      </c>
      <c r="B499" s="139" t="s">
        <v>724</v>
      </c>
      <c r="C499" s="140" t="n">
        <v>14</v>
      </c>
      <c r="D499" s="140" t="n">
        <v>12</v>
      </c>
      <c r="E499" s="134" t="s">
        <v>725</v>
      </c>
      <c r="F499" s="141" t="s">
        <v>134</v>
      </c>
    </row>
    <row r="500" customFormat="false" ht="15" hidden="false" customHeight="false" outlineLevel="0" collapsed="false">
      <c r="A500" s="138" t="n">
        <v>695</v>
      </c>
      <c r="B500" s="139" t="s">
        <v>726</v>
      </c>
      <c r="C500" s="140" t="n">
        <v>20</v>
      </c>
      <c r="D500" s="140" t="n">
        <v>7</v>
      </c>
      <c r="E500" s="134" t="s">
        <v>727</v>
      </c>
      <c r="F500" s="141" t="s">
        <v>178</v>
      </c>
    </row>
    <row r="501" customFormat="false" ht="15" hidden="false" customHeight="false" outlineLevel="0" collapsed="false">
      <c r="A501" s="138" t="n">
        <v>79</v>
      </c>
      <c r="B501" s="139" t="s">
        <v>728</v>
      </c>
      <c r="C501" s="140" t="n">
        <v>3</v>
      </c>
      <c r="D501" s="140" t="n">
        <v>13</v>
      </c>
      <c r="E501" s="134" t="s">
        <v>729</v>
      </c>
      <c r="F501" s="141" t="s">
        <v>135</v>
      </c>
    </row>
    <row r="502" customFormat="false" ht="15" hidden="false" customHeight="false" outlineLevel="0" collapsed="false">
      <c r="A502" s="138" t="n">
        <v>460</v>
      </c>
      <c r="B502" s="139" t="s">
        <v>730</v>
      </c>
      <c r="C502" s="140" t="n">
        <v>11</v>
      </c>
      <c r="D502" s="140" t="n">
        <v>27</v>
      </c>
      <c r="E502" s="134" t="s">
        <v>731</v>
      </c>
      <c r="F502" s="141" t="s">
        <v>120</v>
      </c>
    </row>
    <row r="503" customFormat="false" ht="15" hidden="false" customHeight="false" outlineLevel="0" collapsed="false">
      <c r="A503" s="138" t="n">
        <v>287</v>
      </c>
      <c r="B503" s="139" t="s">
        <v>732</v>
      </c>
      <c r="C503" s="140" t="n">
        <v>8</v>
      </c>
      <c r="D503" s="140" t="n">
        <v>26</v>
      </c>
      <c r="E503" s="134" t="s">
        <v>733</v>
      </c>
      <c r="F503" s="141" t="s">
        <v>88</v>
      </c>
    </row>
    <row r="504" customFormat="false" ht="15" hidden="false" customHeight="false" outlineLevel="0" collapsed="false">
      <c r="A504" s="138" t="n">
        <v>116</v>
      </c>
      <c r="B504" s="139" t="s">
        <v>734</v>
      </c>
      <c r="C504" s="140" t="n">
        <v>4</v>
      </c>
      <c r="D504" s="140" t="n">
        <v>22</v>
      </c>
      <c r="E504" s="134" t="s">
        <v>735</v>
      </c>
      <c r="F504" s="141" t="s">
        <v>131</v>
      </c>
    </row>
    <row r="505" customFormat="false" ht="15" hidden="false" customHeight="false" outlineLevel="0" collapsed="false">
      <c r="A505" s="138" t="n">
        <v>117</v>
      </c>
      <c r="B505" s="139" t="s">
        <v>736</v>
      </c>
      <c r="C505" s="140" t="n">
        <v>4</v>
      </c>
      <c r="D505" s="140" t="n">
        <v>23</v>
      </c>
      <c r="E505" s="134" t="s">
        <v>737</v>
      </c>
      <c r="F505" s="141" t="s">
        <v>131</v>
      </c>
    </row>
    <row r="506" customFormat="false" ht="15" hidden="false" customHeight="false" outlineLevel="0" collapsed="false">
      <c r="A506" s="138" t="n">
        <v>397</v>
      </c>
      <c r="B506" s="139" t="s">
        <v>738</v>
      </c>
      <c r="C506" s="140" t="n">
        <v>10</v>
      </c>
      <c r="D506" s="140" t="n">
        <v>18</v>
      </c>
      <c r="E506" s="134" t="s">
        <v>739</v>
      </c>
      <c r="F506" s="141" t="s">
        <v>123</v>
      </c>
    </row>
    <row r="507" customFormat="false" ht="15" hidden="false" customHeight="false" outlineLevel="0" collapsed="false">
      <c r="A507" s="138" t="n">
        <v>170</v>
      </c>
      <c r="B507" s="139" t="s">
        <v>740</v>
      </c>
      <c r="C507" s="140" t="n">
        <v>6</v>
      </c>
      <c r="D507" s="140" t="n">
        <v>10</v>
      </c>
      <c r="E507" s="134" t="s">
        <v>741</v>
      </c>
      <c r="F507" s="141" t="s">
        <v>143</v>
      </c>
    </row>
    <row r="508" customFormat="false" ht="15" hidden="false" customHeight="false" outlineLevel="0" collapsed="false">
      <c r="A508" s="138" t="n">
        <v>778</v>
      </c>
      <c r="B508" s="139" t="s">
        <v>742</v>
      </c>
      <c r="C508" s="140" t="n">
        <v>23</v>
      </c>
      <c r="D508" s="140" t="n">
        <v>5</v>
      </c>
      <c r="E508" s="134" t="s">
        <v>743</v>
      </c>
      <c r="F508" s="141" t="s">
        <v>103</v>
      </c>
    </row>
    <row r="509" customFormat="false" ht="15" hidden="false" customHeight="false" outlineLevel="0" collapsed="false">
      <c r="A509" s="138" t="n">
        <v>118</v>
      </c>
      <c r="B509" s="139" t="s">
        <v>744</v>
      </c>
      <c r="C509" s="140" t="n">
        <v>4</v>
      </c>
      <c r="D509" s="140" t="n">
        <v>24</v>
      </c>
      <c r="E509" s="134" t="s">
        <v>745</v>
      </c>
      <c r="F509" s="141" t="s">
        <v>131</v>
      </c>
    </row>
    <row r="510" customFormat="false" ht="15" hidden="false" customHeight="false" outlineLevel="0" collapsed="false">
      <c r="A510" s="138" t="n">
        <v>696</v>
      </c>
      <c r="B510" s="139" t="s">
        <v>746</v>
      </c>
      <c r="C510" s="140" t="n">
        <v>20</v>
      </c>
      <c r="D510" s="140" t="n">
        <v>8</v>
      </c>
      <c r="E510" s="134" t="s">
        <v>747</v>
      </c>
      <c r="F510" s="141" t="s">
        <v>178</v>
      </c>
    </row>
    <row r="511" customFormat="false" ht="15" hidden="false" customHeight="false" outlineLevel="0" collapsed="false">
      <c r="A511" s="138" t="n">
        <v>533</v>
      </c>
      <c r="B511" s="139" t="s">
        <v>748</v>
      </c>
      <c r="C511" s="140" t="n">
        <v>13</v>
      </c>
      <c r="D511" s="140" t="n">
        <v>20</v>
      </c>
      <c r="E511" s="134" t="s">
        <v>749</v>
      </c>
      <c r="F511" s="141" t="s">
        <v>93</v>
      </c>
    </row>
    <row r="512" customFormat="false" ht="15" hidden="false" customHeight="false" outlineLevel="0" collapsed="false">
      <c r="A512" s="138" t="n">
        <v>9</v>
      </c>
      <c r="B512" s="139" t="s">
        <v>750</v>
      </c>
      <c r="C512" s="140" t="n">
        <v>1</v>
      </c>
      <c r="D512" s="140" t="n">
        <v>9</v>
      </c>
      <c r="E512" s="134" t="s">
        <v>751</v>
      </c>
      <c r="F512" s="141" t="s">
        <v>128</v>
      </c>
    </row>
    <row r="513" customFormat="false" ht="15" hidden="false" customHeight="false" outlineLevel="0" collapsed="false">
      <c r="A513" s="138" t="n">
        <v>626</v>
      </c>
      <c r="B513" s="139" t="s">
        <v>752</v>
      </c>
      <c r="C513" s="140" t="n">
        <v>17</v>
      </c>
      <c r="D513" s="140" t="n">
        <v>9</v>
      </c>
      <c r="E513" s="134" t="s">
        <v>753</v>
      </c>
      <c r="F513" s="141" t="s">
        <v>98</v>
      </c>
    </row>
    <row r="514" customFormat="false" ht="15" hidden="false" customHeight="false" outlineLevel="0" collapsed="false">
      <c r="A514" s="138" t="n">
        <v>534</v>
      </c>
      <c r="B514" s="139" t="s">
        <v>754</v>
      </c>
      <c r="C514" s="140" t="n">
        <v>13</v>
      </c>
      <c r="D514" s="140" t="n">
        <v>21</v>
      </c>
      <c r="E514" s="134" t="s">
        <v>755</v>
      </c>
      <c r="F514" s="141" t="s">
        <v>93</v>
      </c>
    </row>
    <row r="515" customFormat="false" ht="15" hidden="false" customHeight="false" outlineLevel="0" collapsed="false">
      <c r="A515" s="138" t="n">
        <v>80</v>
      </c>
      <c r="B515" s="139" t="s">
        <v>756</v>
      </c>
      <c r="C515" s="140" t="n">
        <v>3</v>
      </c>
      <c r="D515" s="140" t="n">
        <v>14</v>
      </c>
      <c r="E515" s="134" t="s">
        <v>757</v>
      </c>
      <c r="F515" s="141" t="s">
        <v>135</v>
      </c>
    </row>
    <row r="516" customFormat="false" ht="15" hidden="false" customHeight="false" outlineLevel="0" collapsed="false">
      <c r="A516" s="138" t="n">
        <v>350</v>
      </c>
      <c r="B516" s="139" t="s">
        <v>758</v>
      </c>
      <c r="C516" s="140" t="n">
        <v>9</v>
      </c>
      <c r="D516" s="140" t="n">
        <v>17</v>
      </c>
      <c r="E516" s="134" t="s">
        <v>759</v>
      </c>
      <c r="F516" s="141" t="s">
        <v>146</v>
      </c>
    </row>
    <row r="517" customFormat="false" ht="15" hidden="false" customHeight="false" outlineLevel="0" collapsed="false">
      <c r="A517" s="138" t="n">
        <v>535</v>
      </c>
      <c r="B517" s="139" t="s">
        <v>760</v>
      </c>
      <c r="C517" s="140" t="n">
        <v>13</v>
      </c>
      <c r="D517" s="140" t="n">
        <v>22</v>
      </c>
      <c r="E517" s="134" t="s">
        <v>761</v>
      </c>
      <c r="F517" s="141" t="s">
        <v>93</v>
      </c>
    </row>
    <row r="518" customFormat="false" ht="15" hidden="false" customHeight="false" outlineLevel="0" collapsed="false">
      <c r="A518" s="138" t="n">
        <v>351</v>
      </c>
      <c r="B518" s="139" t="s">
        <v>762</v>
      </c>
      <c r="C518" s="140" t="n">
        <v>9</v>
      </c>
      <c r="D518" s="140" t="n">
        <v>18</v>
      </c>
      <c r="E518" s="134" t="s">
        <v>763</v>
      </c>
      <c r="F518" s="141" t="s">
        <v>146</v>
      </c>
    </row>
    <row r="519" customFormat="false" ht="15" hidden="false" customHeight="false" outlineLevel="0" collapsed="false">
      <c r="A519" s="138" t="n">
        <v>228</v>
      </c>
      <c r="B519" s="139" t="s">
        <v>764</v>
      </c>
      <c r="C519" s="140" t="n">
        <v>7</v>
      </c>
      <c r="D519" s="140" t="n">
        <v>20</v>
      </c>
      <c r="E519" s="134" t="s">
        <v>765</v>
      </c>
      <c r="F519" s="141" t="s">
        <v>108</v>
      </c>
    </row>
    <row r="520" customFormat="false" ht="15" hidden="false" customHeight="false" outlineLevel="0" collapsed="false">
      <c r="A520" s="138" t="n">
        <v>760</v>
      </c>
      <c r="B520" s="139" t="s">
        <v>766</v>
      </c>
      <c r="C520" s="140" t="n">
        <v>22</v>
      </c>
      <c r="D520" s="140" t="n">
        <v>6</v>
      </c>
      <c r="E520" s="134" t="s">
        <v>767</v>
      </c>
      <c r="F520" s="141" t="s">
        <v>183</v>
      </c>
    </row>
    <row r="521" customFormat="false" ht="15" hidden="false" customHeight="false" outlineLevel="0" collapsed="false">
      <c r="A521" s="138" t="n">
        <v>398</v>
      </c>
      <c r="B521" s="139" t="s">
        <v>768</v>
      </c>
      <c r="C521" s="140" t="n">
        <v>10</v>
      </c>
      <c r="D521" s="140" t="n">
        <v>19</v>
      </c>
      <c r="E521" s="134" t="s">
        <v>769</v>
      </c>
      <c r="F521" s="141" t="s">
        <v>123</v>
      </c>
    </row>
    <row r="522" customFormat="false" ht="15" hidden="false" customHeight="false" outlineLevel="0" collapsed="false">
      <c r="A522" s="138" t="n">
        <v>151</v>
      </c>
      <c r="B522" s="139" t="s">
        <v>770</v>
      </c>
      <c r="C522" s="140" t="n">
        <v>5</v>
      </c>
      <c r="D522" s="140" t="s">
        <v>771</v>
      </c>
      <c r="E522" s="134" t="s">
        <v>772</v>
      </c>
      <c r="F522" s="141" t="s">
        <v>140</v>
      </c>
    </row>
    <row r="523" customFormat="false" ht="15" hidden="false" customHeight="false" outlineLevel="0" collapsed="false">
      <c r="A523" s="138" t="n">
        <v>352</v>
      </c>
      <c r="B523" s="139" t="s">
        <v>773</v>
      </c>
      <c r="C523" s="140" t="n">
        <v>9</v>
      </c>
      <c r="D523" s="140" t="n">
        <v>19</v>
      </c>
      <c r="E523" s="134" t="s">
        <v>774</v>
      </c>
      <c r="F523" s="141" t="s">
        <v>146</v>
      </c>
    </row>
    <row r="524" customFormat="false" ht="15" hidden="false" customHeight="false" outlineLevel="0" collapsed="false">
      <c r="A524" s="138" t="n">
        <v>642</v>
      </c>
      <c r="B524" s="139" t="s">
        <v>775</v>
      </c>
      <c r="C524" s="140" t="n">
        <v>18</v>
      </c>
      <c r="D524" s="140" t="n">
        <v>6</v>
      </c>
      <c r="E524" s="134" t="s">
        <v>776</v>
      </c>
      <c r="F524" s="141" t="s">
        <v>173</v>
      </c>
    </row>
    <row r="525" customFormat="false" ht="15" hidden="false" customHeight="false" outlineLevel="0" collapsed="false">
      <c r="A525" s="138" t="n">
        <v>171</v>
      </c>
      <c r="B525" s="139" t="s">
        <v>777</v>
      </c>
      <c r="C525" s="140" t="n">
        <v>6</v>
      </c>
      <c r="D525" s="140" t="n">
        <v>11</v>
      </c>
      <c r="E525" s="134" t="s">
        <v>778</v>
      </c>
      <c r="F525" s="141" t="s">
        <v>143</v>
      </c>
    </row>
    <row r="526" customFormat="false" ht="15" hidden="false" customHeight="false" outlineLevel="0" collapsed="false">
      <c r="A526" s="138" t="n">
        <v>119</v>
      </c>
      <c r="B526" s="139" t="s">
        <v>779</v>
      </c>
      <c r="C526" s="140" t="n">
        <v>4</v>
      </c>
      <c r="D526" s="140" t="n">
        <v>25</v>
      </c>
      <c r="E526" s="134" t="s">
        <v>780</v>
      </c>
      <c r="F526" s="141" t="s">
        <v>131</v>
      </c>
    </row>
    <row r="527" customFormat="false" ht="15" hidden="false" customHeight="false" outlineLevel="0" collapsed="false">
      <c r="A527" s="138" t="n">
        <v>536</v>
      </c>
      <c r="B527" s="139" t="s">
        <v>781</v>
      </c>
      <c r="C527" s="140" t="n">
        <v>13</v>
      </c>
      <c r="D527" s="140" t="n">
        <v>23</v>
      </c>
      <c r="E527" s="134" t="s">
        <v>782</v>
      </c>
      <c r="F527" s="141" t="s">
        <v>93</v>
      </c>
    </row>
    <row r="528" customFormat="false" ht="15" hidden="false" customHeight="false" outlineLevel="0" collapsed="false">
      <c r="A528" s="138" t="n">
        <v>353</v>
      </c>
      <c r="B528" s="139" t="s">
        <v>783</v>
      </c>
      <c r="C528" s="140" t="n">
        <v>9</v>
      </c>
      <c r="D528" s="140" t="n">
        <v>20</v>
      </c>
      <c r="E528" s="134" t="s">
        <v>784</v>
      </c>
      <c r="F528" s="141" t="s">
        <v>146</v>
      </c>
    </row>
    <row r="529" customFormat="false" ht="15" hidden="false" customHeight="false" outlineLevel="0" collapsed="false">
      <c r="A529" s="138" t="n">
        <v>761</v>
      </c>
      <c r="B529" s="139" t="s">
        <v>785</v>
      </c>
      <c r="C529" s="140" t="n">
        <v>22</v>
      </c>
      <c r="D529" s="140" t="n">
        <v>7</v>
      </c>
      <c r="E529" s="134" t="s">
        <v>786</v>
      </c>
      <c r="F529" s="141" t="s">
        <v>183</v>
      </c>
    </row>
    <row r="530" customFormat="false" ht="15" hidden="false" customHeight="false" outlineLevel="0" collapsed="false">
      <c r="A530" s="138" t="n">
        <v>399</v>
      </c>
      <c r="B530" s="139" t="s">
        <v>787</v>
      </c>
      <c r="C530" s="140" t="n">
        <v>10</v>
      </c>
      <c r="D530" s="140" t="n">
        <v>20</v>
      </c>
      <c r="E530" s="134" t="s">
        <v>788</v>
      </c>
      <c r="F530" s="141" t="s">
        <v>123</v>
      </c>
    </row>
    <row r="531" customFormat="false" ht="15" hidden="false" customHeight="false" outlineLevel="0" collapsed="false">
      <c r="A531" s="138" t="n">
        <v>229</v>
      </c>
      <c r="B531" s="139" t="s">
        <v>789</v>
      </c>
      <c r="C531" s="140" t="n">
        <v>7</v>
      </c>
      <c r="D531" s="140" t="n">
        <v>21</v>
      </c>
      <c r="E531" s="134" t="s">
        <v>790</v>
      </c>
      <c r="F531" s="141" t="s">
        <v>108</v>
      </c>
    </row>
    <row r="532" customFormat="false" ht="15" hidden="false" customHeight="false" outlineLevel="0" collapsed="false">
      <c r="A532" s="138" t="n">
        <v>670</v>
      </c>
      <c r="B532" s="139" t="s">
        <v>791</v>
      </c>
      <c r="C532" s="140" t="n">
        <v>19</v>
      </c>
      <c r="D532" s="140" t="n">
        <v>19</v>
      </c>
      <c r="E532" s="134" t="s">
        <v>792</v>
      </c>
      <c r="F532" s="141" t="s">
        <v>113</v>
      </c>
    </row>
    <row r="533" customFormat="false" ht="15" hidden="false" customHeight="false" outlineLevel="0" collapsed="false">
      <c r="A533" s="138" t="n">
        <v>41</v>
      </c>
      <c r="B533" s="139" t="s">
        <v>793</v>
      </c>
      <c r="C533" s="140" t="n">
        <v>2</v>
      </c>
      <c r="D533" s="140" t="n">
        <v>16</v>
      </c>
      <c r="E533" s="134" t="s">
        <v>794</v>
      </c>
      <c r="F533" s="141" t="s">
        <v>78</v>
      </c>
    </row>
    <row r="534" customFormat="false" ht="15" hidden="false" customHeight="false" outlineLevel="0" collapsed="false">
      <c r="A534" s="138" t="n">
        <v>120</v>
      </c>
      <c r="B534" s="139" t="s">
        <v>795</v>
      </c>
      <c r="C534" s="140" t="n">
        <v>4</v>
      </c>
      <c r="D534" s="140" t="n">
        <v>26</v>
      </c>
      <c r="E534" s="134" t="s">
        <v>796</v>
      </c>
      <c r="F534" s="141" t="s">
        <v>131</v>
      </c>
    </row>
    <row r="535" customFormat="false" ht="15" hidden="false" customHeight="false" outlineLevel="0" collapsed="false">
      <c r="A535" s="138" t="n">
        <v>354</v>
      </c>
      <c r="B535" s="139" t="s">
        <v>797</v>
      </c>
      <c r="C535" s="140" t="n">
        <v>9</v>
      </c>
      <c r="D535" s="140" t="n">
        <v>21</v>
      </c>
      <c r="E535" s="134" t="s">
        <v>798</v>
      </c>
      <c r="F535" s="141" t="s">
        <v>146</v>
      </c>
    </row>
    <row r="536" customFormat="false" ht="15" hidden="false" customHeight="false" outlineLevel="0" collapsed="false">
      <c r="A536" s="138" t="n">
        <v>671</v>
      </c>
      <c r="B536" s="139" t="s">
        <v>799</v>
      </c>
      <c r="C536" s="140" t="n">
        <v>19</v>
      </c>
      <c r="D536" s="140" t="n">
        <v>20</v>
      </c>
      <c r="E536" s="134" t="s">
        <v>800</v>
      </c>
      <c r="F536" s="141" t="s">
        <v>113</v>
      </c>
    </row>
    <row r="537" customFormat="false" ht="15" hidden="false" customHeight="false" outlineLevel="0" collapsed="false">
      <c r="A537" s="138" t="n">
        <v>731</v>
      </c>
      <c r="B537" s="139" t="s">
        <v>801</v>
      </c>
      <c r="C537" s="140" t="n">
        <v>21</v>
      </c>
      <c r="D537" s="140" t="n">
        <v>20</v>
      </c>
      <c r="E537" s="134" t="s">
        <v>802</v>
      </c>
      <c r="F537" s="141" t="s">
        <v>83</v>
      </c>
    </row>
    <row r="538" customFormat="false" ht="15" hidden="false" customHeight="false" outlineLevel="0" collapsed="false">
      <c r="A538" s="138" t="n">
        <v>567</v>
      </c>
      <c r="B538" s="139" t="s">
        <v>803</v>
      </c>
      <c r="C538" s="140" t="n">
        <v>14</v>
      </c>
      <c r="D538" s="140" t="n">
        <v>13</v>
      </c>
      <c r="E538" s="134" t="s">
        <v>804</v>
      </c>
      <c r="F538" s="141" t="s">
        <v>134</v>
      </c>
    </row>
    <row r="539" customFormat="false" ht="15" hidden="false" customHeight="false" outlineLevel="0" collapsed="false">
      <c r="A539" s="138" t="n">
        <v>355</v>
      </c>
      <c r="B539" s="139" t="s">
        <v>805</v>
      </c>
      <c r="C539" s="140" t="n">
        <v>9</v>
      </c>
      <c r="D539" s="140" t="n">
        <v>22</v>
      </c>
      <c r="E539" s="134" t="s">
        <v>806</v>
      </c>
      <c r="F539" s="141" t="s">
        <v>146</v>
      </c>
    </row>
    <row r="540" customFormat="false" ht="15" hidden="false" customHeight="false" outlineLevel="0" collapsed="false">
      <c r="A540" s="138" t="n">
        <v>697</v>
      </c>
      <c r="B540" s="139" t="s">
        <v>807</v>
      </c>
      <c r="C540" s="140" t="n">
        <v>20</v>
      </c>
      <c r="D540" s="140" t="n">
        <v>9</v>
      </c>
      <c r="E540" s="134" t="s">
        <v>808</v>
      </c>
      <c r="F540" s="141" t="s">
        <v>178</v>
      </c>
    </row>
    <row r="541" customFormat="false" ht="15" hidden="false" customHeight="false" outlineLevel="0" collapsed="false">
      <c r="A541" s="138" t="n">
        <v>732</v>
      </c>
      <c r="B541" s="139" t="s">
        <v>809</v>
      </c>
      <c r="C541" s="140" t="n">
        <v>21</v>
      </c>
      <c r="D541" s="140" t="n">
        <v>21</v>
      </c>
      <c r="E541" s="134" t="s">
        <v>810</v>
      </c>
      <c r="F541" s="141" t="s">
        <v>83</v>
      </c>
    </row>
    <row r="542" customFormat="false" ht="15" hidden="false" customHeight="false" outlineLevel="0" collapsed="false">
      <c r="A542" s="138" t="n">
        <v>121</v>
      </c>
      <c r="B542" s="139" t="s">
        <v>811</v>
      </c>
      <c r="C542" s="140" t="n">
        <v>4</v>
      </c>
      <c r="D542" s="140" t="n">
        <v>27</v>
      </c>
      <c r="E542" s="134" t="s">
        <v>812</v>
      </c>
      <c r="F542" s="141" t="s">
        <v>131</v>
      </c>
    </row>
    <row r="543" customFormat="false" ht="15" hidden="false" customHeight="false" outlineLevel="0" collapsed="false">
      <c r="A543" s="138" t="n">
        <v>288</v>
      </c>
      <c r="B543" s="139" t="s">
        <v>813</v>
      </c>
      <c r="C543" s="140" t="n">
        <v>8</v>
      </c>
      <c r="D543" s="140" t="n">
        <v>27</v>
      </c>
      <c r="E543" s="134" t="s">
        <v>814</v>
      </c>
      <c r="F543" s="141" t="s">
        <v>88</v>
      </c>
    </row>
    <row r="544" customFormat="false" ht="15" hidden="false" customHeight="false" outlineLevel="0" collapsed="false">
      <c r="A544" s="138" t="n">
        <v>672</v>
      </c>
      <c r="B544" s="139" t="s">
        <v>815</v>
      </c>
      <c r="C544" s="140" t="n">
        <v>19</v>
      </c>
      <c r="D544" s="140" t="n">
        <v>21</v>
      </c>
      <c r="E544" s="134" t="s">
        <v>816</v>
      </c>
      <c r="F544" s="141" t="s">
        <v>113</v>
      </c>
    </row>
    <row r="545" customFormat="false" ht="15" hidden="false" customHeight="false" outlineLevel="0" collapsed="false">
      <c r="A545" s="138" t="n">
        <v>230</v>
      </c>
      <c r="B545" s="139" t="s">
        <v>817</v>
      </c>
      <c r="C545" s="140" t="n">
        <v>7</v>
      </c>
      <c r="D545" s="140" t="n">
        <v>22</v>
      </c>
      <c r="E545" s="134" t="s">
        <v>818</v>
      </c>
      <c r="F545" s="141" t="s">
        <v>108</v>
      </c>
    </row>
    <row r="546" customFormat="false" ht="15" hidden="false" customHeight="false" outlineLevel="0" collapsed="false">
      <c r="A546" s="138" t="n">
        <v>537</v>
      </c>
      <c r="B546" s="139" t="s">
        <v>819</v>
      </c>
      <c r="C546" s="140" t="n">
        <v>13</v>
      </c>
      <c r="D546" s="140" t="n">
        <v>24</v>
      </c>
      <c r="E546" s="134" t="s">
        <v>820</v>
      </c>
      <c r="F546" s="141" t="s">
        <v>93</v>
      </c>
    </row>
    <row r="547" customFormat="false" ht="15" hidden="false" customHeight="false" outlineLevel="0" collapsed="false">
      <c r="A547" s="138" t="n">
        <v>400</v>
      </c>
      <c r="B547" s="139" t="s">
        <v>821</v>
      </c>
      <c r="C547" s="140" t="n">
        <v>10</v>
      </c>
      <c r="D547" s="140" t="n">
        <v>21</v>
      </c>
      <c r="E547" s="134" t="s">
        <v>822</v>
      </c>
      <c r="F547" s="141" t="s">
        <v>123</v>
      </c>
    </row>
    <row r="548" customFormat="false" ht="15" hidden="false" customHeight="false" outlineLevel="0" collapsed="false">
      <c r="A548" s="138" t="n">
        <v>231</v>
      </c>
      <c r="B548" s="139" t="s">
        <v>823</v>
      </c>
      <c r="C548" s="140" t="n">
        <v>7</v>
      </c>
      <c r="D548" s="140" t="n">
        <v>23</v>
      </c>
      <c r="E548" s="134" t="s">
        <v>824</v>
      </c>
      <c r="F548" s="141" t="s">
        <v>108</v>
      </c>
    </row>
    <row r="549" customFormat="false" ht="15" hidden="false" customHeight="false" outlineLevel="0" collapsed="false">
      <c r="A549" s="138" t="n">
        <v>673</v>
      </c>
      <c r="B549" s="139" t="s">
        <v>825</v>
      </c>
      <c r="C549" s="140" t="n">
        <v>19</v>
      </c>
      <c r="D549" s="140" t="n">
        <v>22</v>
      </c>
      <c r="E549" s="134" t="s">
        <v>826</v>
      </c>
      <c r="F549" s="141" t="s">
        <v>113</v>
      </c>
    </row>
    <row r="550" customFormat="false" ht="15" hidden="false" customHeight="false" outlineLevel="0" collapsed="false">
      <c r="A550" s="138" t="n">
        <v>606</v>
      </c>
      <c r="B550" s="139" t="s">
        <v>827</v>
      </c>
      <c r="C550" s="140" t="n">
        <v>16</v>
      </c>
      <c r="D550" s="140" t="n">
        <v>9</v>
      </c>
      <c r="E550" s="134" t="s">
        <v>828</v>
      </c>
      <c r="F550" s="141" t="s">
        <v>168</v>
      </c>
    </row>
    <row r="551" customFormat="false" ht="15" hidden="false" customHeight="false" outlineLevel="0" collapsed="false">
      <c r="A551" s="138" t="n">
        <v>42</v>
      </c>
      <c r="B551" s="139" t="s">
        <v>829</v>
      </c>
      <c r="C551" s="140" t="n">
        <v>2</v>
      </c>
      <c r="D551" s="140" t="n">
        <v>17</v>
      </c>
      <c r="E551" s="134" t="s">
        <v>830</v>
      </c>
      <c r="F551" s="141" t="s">
        <v>78</v>
      </c>
    </row>
    <row r="552" customFormat="false" ht="15" hidden="false" customHeight="false" outlineLevel="0" collapsed="false">
      <c r="A552" s="138" t="n">
        <v>10</v>
      </c>
      <c r="B552" s="139" t="s">
        <v>831</v>
      </c>
      <c r="C552" s="140" t="n">
        <v>1</v>
      </c>
      <c r="D552" s="140" t="n">
        <v>10</v>
      </c>
      <c r="E552" s="134" t="s">
        <v>832</v>
      </c>
      <c r="F552" s="141" t="s">
        <v>128</v>
      </c>
    </row>
    <row r="553" customFormat="false" ht="15" hidden="false" customHeight="false" outlineLevel="0" collapsed="false">
      <c r="A553" s="138" t="n">
        <v>172</v>
      </c>
      <c r="B553" s="139" t="s">
        <v>833</v>
      </c>
      <c r="C553" s="140" t="n">
        <v>6</v>
      </c>
      <c r="D553" s="140" t="n">
        <v>12</v>
      </c>
      <c r="E553" s="134" t="s">
        <v>834</v>
      </c>
      <c r="F553" s="141" t="s">
        <v>143</v>
      </c>
    </row>
    <row r="554" customFormat="false" ht="15" hidden="false" customHeight="false" outlineLevel="0" collapsed="false">
      <c r="A554" s="138" t="n">
        <v>568</v>
      </c>
      <c r="B554" s="139" t="s">
        <v>835</v>
      </c>
      <c r="C554" s="140" t="n">
        <v>14</v>
      </c>
      <c r="D554" s="140" t="n">
        <v>14</v>
      </c>
      <c r="E554" s="134" t="s">
        <v>836</v>
      </c>
      <c r="F554" s="141" t="s">
        <v>134</v>
      </c>
    </row>
    <row r="555" customFormat="false" ht="15" hidden="false" customHeight="false" outlineLevel="0" collapsed="false">
      <c r="A555" s="138" t="n">
        <v>232</v>
      </c>
      <c r="B555" s="139" t="s">
        <v>837</v>
      </c>
      <c r="C555" s="140" t="n">
        <v>7</v>
      </c>
      <c r="D555" s="140" t="n">
        <v>24</v>
      </c>
      <c r="E555" s="134" t="s">
        <v>838</v>
      </c>
      <c r="F555" s="141" t="s">
        <v>108</v>
      </c>
    </row>
    <row r="556" customFormat="false" ht="15" hidden="false" customHeight="false" outlineLevel="0" collapsed="false">
      <c r="A556" s="138" t="n">
        <v>779</v>
      </c>
      <c r="B556" s="139" t="s">
        <v>839</v>
      </c>
      <c r="C556" s="140" t="n">
        <v>23</v>
      </c>
      <c r="D556" s="140" t="n">
        <v>6</v>
      </c>
      <c r="E556" s="134" t="s">
        <v>840</v>
      </c>
      <c r="F556" s="141" t="s">
        <v>103</v>
      </c>
    </row>
    <row r="557" customFormat="false" ht="15" hidden="false" customHeight="false" outlineLevel="0" collapsed="false">
      <c r="A557" s="138" t="n">
        <v>11</v>
      </c>
      <c r="B557" s="139" t="s">
        <v>841</v>
      </c>
      <c r="C557" s="140" t="n">
        <v>1</v>
      </c>
      <c r="D557" s="140" t="n">
        <v>11</v>
      </c>
      <c r="E557" s="134" t="s">
        <v>842</v>
      </c>
      <c r="F557" s="141" t="s">
        <v>128</v>
      </c>
    </row>
    <row r="558" customFormat="false" ht="15" hidden="false" customHeight="false" outlineLevel="0" collapsed="false">
      <c r="A558" s="138" t="n">
        <v>233</v>
      </c>
      <c r="B558" s="139" t="s">
        <v>843</v>
      </c>
      <c r="C558" s="140" t="n">
        <v>7</v>
      </c>
      <c r="D558" s="140" t="n">
        <v>25</v>
      </c>
      <c r="E558" s="134" t="s">
        <v>844</v>
      </c>
      <c r="F558" s="141" t="s">
        <v>108</v>
      </c>
    </row>
    <row r="559" customFormat="false" ht="15" hidden="false" customHeight="false" outlineLevel="0" collapsed="false">
      <c r="A559" s="138" t="n">
        <v>569</v>
      </c>
      <c r="B559" s="139" t="s">
        <v>845</v>
      </c>
      <c r="C559" s="140" t="n">
        <v>14</v>
      </c>
      <c r="D559" s="140" t="n">
        <v>15</v>
      </c>
      <c r="E559" s="134" t="s">
        <v>846</v>
      </c>
      <c r="F559" s="141" t="s">
        <v>134</v>
      </c>
    </row>
    <row r="560" customFormat="false" ht="15" hidden="false" customHeight="false" outlineLevel="0" collapsed="false">
      <c r="A560" s="138" t="n">
        <v>289</v>
      </c>
      <c r="B560" s="139" t="s">
        <v>847</v>
      </c>
      <c r="C560" s="140" t="n">
        <v>8</v>
      </c>
      <c r="D560" s="140" t="n">
        <v>28</v>
      </c>
      <c r="E560" s="134" t="s">
        <v>848</v>
      </c>
      <c r="F560" s="141" t="s">
        <v>88</v>
      </c>
    </row>
    <row r="561" customFormat="false" ht="15" hidden="false" customHeight="false" outlineLevel="0" collapsed="false">
      <c r="A561" s="138" t="n">
        <v>627</v>
      </c>
      <c r="B561" s="139" t="s">
        <v>849</v>
      </c>
      <c r="C561" s="140" t="n">
        <v>17</v>
      </c>
      <c r="D561" s="140" t="n">
        <v>10</v>
      </c>
      <c r="E561" s="134" t="s">
        <v>850</v>
      </c>
      <c r="F561" s="141" t="s">
        <v>98</v>
      </c>
    </row>
    <row r="562" customFormat="false" ht="15" hidden="false" customHeight="false" outlineLevel="0" collapsed="false">
      <c r="A562" s="138" t="n">
        <v>290</v>
      </c>
      <c r="B562" s="139" t="s">
        <v>851</v>
      </c>
      <c r="C562" s="140" t="n">
        <v>8</v>
      </c>
      <c r="D562" s="140" t="n">
        <v>29</v>
      </c>
      <c r="E562" s="134" t="s">
        <v>852</v>
      </c>
      <c r="F562" s="141" t="s">
        <v>88</v>
      </c>
    </row>
    <row r="563" customFormat="false" ht="15" hidden="false" customHeight="false" outlineLevel="0" collapsed="false">
      <c r="A563" s="138" t="n">
        <v>356</v>
      </c>
      <c r="B563" s="139" t="s">
        <v>853</v>
      </c>
      <c r="C563" s="140" t="n">
        <v>9</v>
      </c>
      <c r="D563" s="140" t="n">
        <v>23</v>
      </c>
      <c r="E563" s="134" t="s">
        <v>854</v>
      </c>
      <c r="F563" s="141" t="s">
        <v>146</v>
      </c>
    </row>
    <row r="564" customFormat="false" ht="15" hidden="false" customHeight="false" outlineLevel="0" collapsed="false">
      <c r="A564" s="138" t="n">
        <v>152</v>
      </c>
      <c r="B564" s="139" t="s">
        <v>855</v>
      </c>
      <c r="C564" s="140" t="n">
        <v>5</v>
      </c>
      <c r="D564" s="140" t="s">
        <v>856</v>
      </c>
      <c r="E564" s="134" t="s">
        <v>857</v>
      </c>
      <c r="F564" s="141" t="s">
        <v>140</v>
      </c>
    </row>
    <row r="565" customFormat="false" ht="15" hidden="false" customHeight="false" outlineLevel="0" collapsed="false">
      <c r="A565" s="138" t="n">
        <v>401</v>
      </c>
      <c r="B565" s="139" t="s">
        <v>858</v>
      </c>
      <c r="C565" s="140" t="n">
        <v>10</v>
      </c>
      <c r="D565" s="140" t="n">
        <v>22</v>
      </c>
      <c r="E565" s="134" t="s">
        <v>859</v>
      </c>
      <c r="F565" s="141" t="s">
        <v>123</v>
      </c>
    </row>
    <row r="566" customFormat="false" ht="15" hidden="false" customHeight="false" outlineLevel="0" collapsed="false">
      <c r="A566" s="138" t="n">
        <v>291</v>
      </c>
      <c r="B566" s="139" t="s">
        <v>860</v>
      </c>
      <c r="C566" s="140" t="n">
        <v>8</v>
      </c>
      <c r="D566" s="140" t="n">
        <v>30</v>
      </c>
      <c r="E566" s="134" t="s">
        <v>861</v>
      </c>
      <c r="F566" s="141" t="s">
        <v>88</v>
      </c>
    </row>
    <row r="567" customFormat="false" ht="15" hidden="false" customHeight="false" outlineLevel="0" collapsed="false">
      <c r="A567" s="138" t="n">
        <v>628</v>
      </c>
      <c r="B567" s="139" t="s">
        <v>862</v>
      </c>
      <c r="C567" s="140" t="n">
        <v>17</v>
      </c>
      <c r="D567" s="140" t="n">
        <v>11</v>
      </c>
      <c r="E567" s="134" t="s">
        <v>863</v>
      </c>
      <c r="F567" s="141" t="s">
        <v>98</v>
      </c>
    </row>
    <row r="568" customFormat="false" ht="15" hidden="false" customHeight="false" outlineLevel="0" collapsed="false">
      <c r="A568" s="138" t="n">
        <v>357</v>
      </c>
      <c r="B568" s="139" t="s">
        <v>864</v>
      </c>
      <c r="C568" s="140" t="n">
        <v>9</v>
      </c>
      <c r="D568" s="140" t="n">
        <v>24</v>
      </c>
      <c r="E568" s="134" t="s">
        <v>865</v>
      </c>
      <c r="F568" s="141" t="s">
        <v>146</v>
      </c>
    </row>
    <row r="569" customFormat="false" ht="15" hidden="false" customHeight="false" outlineLevel="0" collapsed="false">
      <c r="A569" s="138" t="n">
        <v>493</v>
      </c>
      <c r="B569" s="139" t="s">
        <v>866</v>
      </c>
      <c r="C569" s="140" t="n">
        <v>12</v>
      </c>
      <c r="D569" s="140" t="n">
        <v>9</v>
      </c>
      <c r="E569" s="134" t="s">
        <v>867</v>
      </c>
      <c r="F569" s="141" t="s">
        <v>158</v>
      </c>
    </row>
    <row r="570" customFormat="false" ht="15" hidden="false" customHeight="false" outlineLevel="0" collapsed="false">
      <c r="A570" s="138" t="n">
        <v>234</v>
      </c>
      <c r="B570" s="139" t="s">
        <v>868</v>
      </c>
      <c r="C570" s="140" t="n">
        <v>7</v>
      </c>
      <c r="D570" s="140" t="n">
        <v>26</v>
      </c>
      <c r="E570" s="134" t="s">
        <v>869</v>
      </c>
      <c r="F570" s="141" t="s">
        <v>108</v>
      </c>
    </row>
    <row r="571" customFormat="false" ht="15" hidden="false" customHeight="false" outlineLevel="0" collapsed="false">
      <c r="A571" s="138" t="n">
        <v>173</v>
      </c>
      <c r="B571" s="139" t="s">
        <v>870</v>
      </c>
      <c r="C571" s="140" t="n">
        <v>6</v>
      </c>
      <c r="D571" s="140" t="n">
        <v>13</v>
      </c>
      <c r="E571" s="134" t="s">
        <v>871</v>
      </c>
      <c r="F571" s="141" t="s">
        <v>143</v>
      </c>
    </row>
    <row r="572" customFormat="false" ht="15" hidden="false" customHeight="false" outlineLevel="0" collapsed="false">
      <c r="A572" s="138" t="n">
        <v>587</v>
      </c>
      <c r="B572" s="139" t="s">
        <v>872</v>
      </c>
      <c r="C572" s="140" t="n">
        <v>15</v>
      </c>
      <c r="D572" s="140" t="n">
        <v>6</v>
      </c>
      <c r="E572" s="134" t="s">
        <v>873</v>
      </c>
      <c r="F572" s="141" t="s">
        <v>165</v>
      </c>
    </row>
    <row r="573" customFormat="false" ht="15" hidden="false" customHeight="false" outlineLevel="0" collapsed="false">
      <c r="A573" s="138" t="n">
        <v>43</v>
      </c>
      <c r="B573" s="139" t="s">
        <v>874</v>
      </c>
      <c r="C573" s="140" t="n">
        <v>2</v>
      </c>
      <c r="D573" s="140" t="n">
        <v>18</v>
      </c>
      <c r="E573" s="134" t="s">
        <v>875</v>
      </c>
      <c r="F573" s="141" t="s">
        <v>78</v>
      </c>
    </row>
    <row r="574" customFormat="false" ht="15" hidden="false" customHeight="false" outlineLevel="0" collapsed="false">
      <c r="A574" s="138" t="n">
        <v>538</v>
      </c>
      <c r="B574" s="139" t="s">
        <v>876</v>
      </c>
      <c r="C574" s="140" t="n">
        <v>13</v>
      </c>
      <c r="D574" s="140" t="n">
        <v>25</v>
      </c>
      <c r="E574" s="134" t="s">
        <v>877</v>
      </c>
      <c r="F574" s="141" t="s">
        <v>93</v>
      </c>
    </row>
    <row r="575" customFormat="false" ht="15" hidden="false" customHeight="false" outlineLevel="0" collapsed="false">
      <c r="A575" s="138" t="n">
        <v>733</v>
      </c>
      <c r="B575" s="139" t="s">
        <v>878</v>
      </c>
      <c r="C575" s="140" t="n">
        <v>21</v>
      </c>
      <c r="D575" s="140" t="n">
        <v>22</v>
      </c>
      <c r="E575" s="134" t="s">
        <v>879</v>
      </c>
      <c r="F575" s="141" t="s">
        <v>83</v>
      </c>
    </row>
    <row r="576" customFormat="false" ht="15" hidden="false" customHeight="false" outlineLevel="0" collapsed="false">
      <c r="A576" s="138" t="n">
        <v>734</v>
      </c>
      <c r="B576" s="139" t="s">
        <v>880</v>
      </c>
      <c r="C576" s="140" t="n">
        <v>21</v>
      </c>
      <c r="D576" s="140" t="n">
        <v>23</v>
      </c>
      <c r="E576" s="134" t="s">
        <v>881</v>
      </c>
      <c r="F576" s="141" t="s">
        <v>83</v>
      </c>
    </row>
    <row r="577" customFormat="false" ht="15" hidden="false" customHeight="false" outlineLevel="0" collapsed="false">
      <c r="A577" s="138" t="n">
        <v>607</v>
      </c>
      <c r="B577" s="139" t="s">
        <v>882</v>
      </c>
      <c r="C577" s="140" t="n">
        <v>16</v>
      </c>
      <c r="D577" s="140" t="n">
        <v>10</v>
      </c>
      <c r="E577" s="134" t="s">
        <v>883</v>
      </c>
      <c r="F577" s="141" t="s">
        <v>168</v>
      </c>
    </row>
    <row r="578" customFormat="false" ht="15" hidden="false" customHeight="false" outlineLevel="0" collapsed="false">
      <c r="A578" s="138" t="n">
        <v>461</v>
      </c>
      <c r="B578" s="139" t="s">
        <v>884</v>
      </c>
      <c r="C578" s="140" t="n">
        <v>11</v>
      </c>
      <c r="D578" s="140" t="n">
        <v>28</v>
      </c>
      <c r="E578" s="134" t="s">
        <v>885</v>
      </c>
      <c r="F578" s="141" t="s">
        <v>120</v>
      </c>
    </row>
    <row r="579" customFormat="false" ht="15" hidden="false" customHeight="false" outlineLevel="0" collapsed="false">
      <c r="A579" s="138" t="n">
        <v>494</v>
      </c>
      <c r="B579" s="139" t="s">
        <v>886</v>
      </c>
      <c r="C579" s="140" t="n">
        <v>12</v>
      </c>
      <c r="D579" s="140" t="n">
        <v>10</v>
      </c>
      <c r="E579" s="134" t="s">
        <v>887</v>
      </c>
      <c r="F579" s="141" t="s">
        <v>158</v>
      </c>
    </row>
    <row r="580" customFormat="false" ht="15" hidden="false" customHeight="false" outlineLevel="0" collapsed="false">
      <c r="A580" s="138" t="n">
        <v>698</v>
      </c>
      <c r="B580" s="139" t="s">
        <v>888</v>
      </c>
      <c r="C580" s="140" t="n">
        <v>20</v>
      </c>
      <c r="D580" s="140" t="n">
        <v>10</v>
      </c>
      <c r="E580" s="134" t="s">
        <v>889</v>
      </c>
      <c r="F580" s="141" t="s">
        <v>178</v>
      </c>
    </row>
    <row r="581" customFormat="false" ht="15" hidden="false" customHeight="false" outlineLevel="0" collapsed="false">
      <c r="A581" s="138" t="n">
        <v>122</v>
      </c>
      <c r="B581" s="139" t="s">
        <v>890</v>
      </c>
      <c r="C581" s="140" t="n">
        <v>4</v>
      </c>
      <c r="D581" s="140" t="n">
        <v>28</v>
      </c>
      <c r="E581" s="134" t="s">
        <v>891</v>
      </c>
      <c r="F581" s="141" t="s">
        <v>131</v>
      </c>
    </row>
    <row r="582" customFormat="false" ht="15" hidden="false" customHeight="false" outlineLevel="0" collapsed="false">
      <c r="A582" s="138" t="n">
        <v>153</v>
      </c>
      <c r="B582" s="139" t="s">
        <v>892</v>
      </c>
      <c r="C582" s="140" t="n">
        <v>5</v>
      </c>
      <c r="D582" s="140" t="s">
        <v>893</v>
      </c>
      <c r="E582" s="134" t="s">
        <v>894</v>
      </c>
      <c r="F582" s="141" t="s">
        <v>140</v>
      </c>
    </row>
    <row r="583" customFormat="false" ht="15" hidden="false" customHeight="false" outlineLevel="0" collapsed="false">
      <c r="A583" s="138" t="n">
        <v>794</v>
      </c>
      <c r="B583" s="139" t="s">
        <v>895</v>
      </c>
      <c r="C583" s="140" t="n">
        <v>24</v>
      </c>
      <c r="D583" s="140" t="n">
        <v>4</v>
      </c>
      <c r="E583" s="134" t="s">
        <v>896</v>
      </c>
      <c r="F583" s="141" t="s">
        <v>153</v>
      </c>
    </row>
    <row r="584" customFormat="false" ht="15" hidden="false" customHeight="false" outlineLevel="0" collapsed="false">
      <c r="A584" s="138" t="n">
        <v>154</v>
      </c>
      <c r="B584" s="139" t="s">
        <v>897</v>
      </c>
      <c r="C584" s="140" t="n">
        <v>5</v>
      </c>
      <c r="D584" s="140" t="s">
        <v>898</v>
      </c>
      <c r="E584" s="134" t="s">
        <v>899</v>
      </c>
      <c r="F584" s="141" t="s">
        <v>140</v>
      </c>
    </row>
    <row r="585" customFormat="false" ht="15" hidden="false" customHeight="false" outlineLevel="0" collapsed="false">
      <c r="A585" s="138" t="n">
        <v>358</v>
      </c>
      <c r="B585" s="139" t="s">
        <v>900</v>
      </c>
      <c r="C585" s="140" t="n">
        <v>9</v>
      </c>
      <c r="D585" s="140" t="n">
        <v>25</v>
      </c>
      <c r="E585" s="134" t="s">
        <v>901</v>
      </c>
      <c r="F585" s="141" t="s">
        <v>146</v>
      </c>
    </row>
    <row r="586" customFormat="false" ht="15" hidden="false" customHeight="false" outlineLevel="0" collapsed="false">
      <c r="A586" s="138" t="n">
        <v>762</v>
      </c>
      <c r="B586" s="139" t="s">
        <v>902</v>
      </c>
      <c r="C586" s="140" t="n">
        <v>22</v>
      </c>
      <c r="D586" s="140" t="n">
        <v>8</v>
      </c>
      <c r="E586" s="134" t="s">
        <v>903</v>
      </c>
      <c r="F586" s="141" t="s">
        <v>183</v>
      </c>
    </row>
    <row r="587" customFormat="false" ht="15" hidden="false" customHeight="false" outlineLevel="0" collapsed="false">
      <c r="A587" s="138" t="n">
        <v>292</v>
      </c>
      <c r="B587" s="139" t="s">
        <v>904</v>
      </c>
      <c r="C587" s="140" t="n">
        <v>8</v>
      </c>
      <c r="D587" s="140" t="n">
        <v>31</v>
      </c>
      <c r="E587" s="134" t="s">
        <v>905</v>
      </c>
      <c r="F587" s="141" t="s">
        <v>88</v>
      </c>
    </row>
    <row r="588" customFormat="false" ht="15" hidden="false" customHeight="false" outlineLevel="0" collapsed="false">
      <c r="A588" s="138" t="n">
        <v>763</v>
      </c>
      <c r="B588" s="139" t="s">
        <v>906</v>
      </c>
      <c r="C588" s="140" t="n">
        <v>22</v>
      </c>
      <c r="D588" s="140" t="n">
        <v>9</v>
      </c>
      <c r="E588" s="134" t="s">
        <v>907</v>
      </c>
      <c r="F588" s="141" t="s">
        <v>183</v>
      </c>
    </row>
    <row r="589" customFormat="false" ht="15" hidden="false" customHeight="false" outlineLevel="0" collapsed="false">
      <c r="A589" s="138" t="n">
        <v>44</v>
      </c>
      <c r="B589" s="139" t="s">
        <v>908</v>
      </c>
      <c r="C589" s="140" t="n">
        <v>2</v>
      </c>
      <c r="D589" s="140" t="n">
        <v>19</v>
      </c>
      <c r="E589" s="134" t="s">
        <v>909</v>
      </c>
      <c r="F589" s="141" t="s">
        <v>78</v>
      </c>
    </row>
    <row r="590" customFormat="false" ht="15" hidden="false" customHeight="false" outlineLevel="0" collapsed="false">
      <c r="A590" s="138" t="n">
        <v>699</v>
      </c>
      <c r="B590" s="139" t="s">
        <v>910</v>
      </c>
      <c r="C590" s="140" t="n">
        <v>20</v>
      </c>
      <c r="D590" s="140" t="n">
        <v>11</v>
      </c>
      <c r="E590" s="134" t="s">
        <v>911</v>
      </c>
      <c r="F590" s="141" t="s">
        <v>178</v>
      </c>
    </row>
    <row r="591" customFormat="false" ht="15" hidden="false" customHeight="false" outlineLevel="0" collapsed="false">
      <c r="A591" s="138" t="n">
        <v>359</v>
      </c>
      <c r="B591" s="139" t="s">
        <v>912</v>
      </c>
      <c r="C591" s="140" t="n">
        <v>9</v>
      </c>
      <c r="D591" s="140" t="n">
        <v>26</v>
      </c>
      <c r="E591" s="134" t="s">
        <v>913</v>
      </c>
      <c r="F591" s="141" t="s">
        <v>146</v>
      </c>
    </row>
    <row r="592" customFormat="false" ht="15" hidden="false" customHeight="false" outlineLevel="0" collapsed="false">
      <c r="A592" s="138" t="n">
        <v>174</v>
      </c>
      <c r="B592" s="139" t="s">
        <v>914</v>
      </c>
      <c r="C592" s="140" t="n">
        <v>6</v>
      </c>
      <c r="D592" s="140" t="n">
        <v>14</v>
      </c>
      <c r="E592" s="134" t="s">
        <v>915</v>
      </c>
      <c r="F592" s="141" t="s">
        <v>143</v>
      </c>
    </row>
    <row r="593" customFormat="false" ht="15" hidden="false" customHeight="false" outlineLevel="0" collapsed="false">
      <c r="A593" s="138" t="n">
        <v>539</v>
      </c>
      <c r="B593" s="139" t="s">
        <v>916</v>
      </c>
      <c r="C593" s="140" t="n">
        <v>13</v>
      </c>
      <c r="D593" s="140" t="n">
        <v>26</v>
      </c>
      <c r="E593" s="134" t="s">
        <v>917</v>
      </c>
      <c r="F593" s="141" t="s">
        <v>93</v>
      </c>
    </row>
    <row r="594" customFormat="false" ht="15" hidden="false" customHeight="false" outlineLevel="0" collapsed="false">
      <c r="A594" s="138" t="n">
        <v>175</v>
      </c>
      <c r="B594" s="139" t="s">
        <v>918</v>
      </c>
      <c r="C594" s="140" t="n">
        <v>6</v>
      </c>
      <c r="D594" s="140" t="n">
        <v>15</v>
      </c>
      <c r="E594" s="134" t="s">
        <v>919</v>
      </c>
      <c r="F594" s="141" t="s">
        <v>143</v>
      </c>
    </row>
    <row r="595" customFormat="false" ht="15" hidden="false" customHeight="false" outlineLevel="0" collapsed="false">
      <c r="A595" s="138" t="n">
        <v>360</v>
      </c>
      <c r="B595" s="139" t="s">
        <v>920</v>
      </c>
      <c r="C595" s="140" t="n">
        <v>9</v>
      </c>
      <c r="D595" s="140" t="n">
        <v>27</v>
      </c>
      <c r="E595" s="134" t="s">
        <v>921</v>
      </c>
      <c r="F595" s="141" t="s">
        <v>146</v>
      </c>
    </row>
    <row r="596" customFormat="false" ht="15" hidden="false" customHeight="false" outlineLevel="0" collapsed="false">
      <c r="A596" s="138" t="n">
        <v>361</v>
      </c>
      <c r="B596" s="139" t="s">
        <v>922</v>
      </c>
      <c r="C596" s="140" t="n">
        <v>9</v>
      </c>
      <c r="D596" s="140" t="n">
        <v>28</v>
      </c>
      <c r="E596" s="134" t="s">
        <v>923</v>
      </c>
      <c r="F596" s="141" t="s">
        <v>146</v>
      </c>
    </row>
    <row r="597" customFormat="false" ht="15" hidden="false" customHeight="false" outlineLevel="0" collapsed="false">
      <c r="A597" s="138" t="n">
        <v>402</v>
      </c>
      <c r="B597" s="139" t="s">
        <v>924</v>
      </c>
      <c r="C597" s="140" t="n">
        <v>10</v>
      </c>
      <c r="D597" s="140" t="n">
        <v>23</v>
      </c>
      <c r="E597" s="134" t="s">
        <v>925</v>
      </c>
      <c r="F597" s="141" t="s">
        <v>123</v>
      </c>
    </row>
    <row r="598" customFormat="false" ht="15" hidden="false" customHeight="false" outlineLevel="0" collapsed="false">
      <c r="A598" s="138" t="n">
        <v>735</v>
      </c>
      <c r="B598" s="139" t="s">
        <v>926</v>
      </c>
      <c r="C598" s="140" t="n">
        <v>21</v>
      </c>
      <c r="D598" s="140" t="n">
        <v>24</v>
      </c>
      <c r="E598" s="134" t="s">
        <v>927</v>
      </c>
      <c r="F598" s="141" t="s">
        <v>83</v>
      </c>
    </row>
    <row r="599" customFormat="false" ht="15" hidden="false" customHeight="false" outlineLevel="0" collapsed="false">
      <c r="A599" s="138" t="n">
        <v>780</v>
      </c>
      <c r="B599" s="139" t="s">
        <v>928</v>
      </c>
      <c r="C599" s="140" t="n">
        <v>23</v>
      </c>
      <c r="D599" s="140" t="n">
        <v>7</v>
      </c>
      <c r="E599" s="134" t="s">
        <v>929</v>
      </c>
      <c r="F599" s="141" t="s">
        <v>103</v>
      </c>
    </row>
    <row r="600" customFormat="false" ht="15" hidden="false" customHeight="false" outlineLevel="0" collapsed="false">
      <c r="A600" s="138" t="n">
        <v>45</v>
      </c>
      <c r="B600" s="139" t="s">
        <v>930</v>
      </c>
      <c r="C600" s="140" t="n">
        <v>2</v>
      </c>
      <c r="D600" s="140" t="n">
        <v>20</v>
      </c>
      <c r="E600" s="134" t="s">
        <v>931</v>
      </c>
      <c r="F600" s="141" t="s">
        <v>78</v>
      </c>
    </row>
    <row r="601" customFormat="false" ht="15" hidden="false" customHeight="false" outlineLevel="0" collapsed="false">
      <c r="A601" s="138" t="n">
        <v>123</v>
      </c>
      <c r="B601" s="139" t="s">
        <v>932</v>
      </c>
      <c r="C601" s="140" t="n">
        <v>4</v>
      </c>
      <c r="D601" s="140" t="n">
        <v>29</v>
      </c>
      <c r="E601" s="134" t="s">
        <v>933</v>
      </c>
      <c r="F601" s="141" t="s">
        <v>131</v>
      </c>
    </row>
    <row r="602" customFormat="false" ht="15" hidden="false" customHeight="false" outlineLevel="0" collapsed="false">
      <c r="A602" s="138" t="n">
        <v>736</v>
      </c>
      <c r="B602" s="139" t="s">
        <v>934</v>
      </c>
      <c r="C602" s="140" t="n">
        <v>21</v>
      </c>
      <c r="D602" s="140" t="n">
        <v>25</v>
      </c>
      <c r="E602" s="134" t="s">
        <v>935</v>
      </c>
      <c r="F602" s="141" t="s">
        <v>83</v>
      </c>
    </row>
    <row r="603" customFormat="false" ht="15" hidden="false" customHeight="false" outlineLevel="0" collapsed="false">
      <c r="A603" s="138" t="n">
        <v>12</v>
      </c>
      <c r="B603" s="139" t="s">
        <v>936</v>
      </c>
      <c r="C603" s="140" t="n">
        <v>1</v>
      </c>
      <c r="D603" s="140" t="n">
        <v>12</v>
      </c>
      <c r="E603" s="134" t="s">
        <v>937</v>
      </c>
      <c r="F603" s="141" t="s">
        <v>128</v>
      </c>
    </row>
    <row r="604" customFormat="false" ht="15" hidden="false" customHeight="false" outlineLevel="0" collapsed="false">
      <c r="A604" s="138" t="n">
        <v>403</v>
      </c>
      <c r="B604" s="139" t="s">
        <v>938</v>
      </c>
      <c r="C604" s="140" t="n">
        <v>10</v>
      </c>
      <c r="D604" s="140" t="n">
        <v>24</v>
      </c>
      <c r="E604" s="134" t="s">
        <v>939</v>
      </c>
      <c r="F604" s="141" t="s">
        <v>123</v>
      </c>
    </row>
    <row r="605" customFormat="false" ht="15" hidden="false" customHeight="false" outlineLevel="0" collapsed="false">
      <c r="A605" s="138" t="n">
        <v>737</v>
      </c>
      <c r="B605" s="139" t="s">
        <v>940</v>
      </c>
      <c r="C605" s="140" t="n">
        <v>21</v>
      </c>
      <c r="D605" s="140" t="n">
        <v>26</v>
      </c>
      <c r="E605" s="134" t="s">
        <v>941</v>
      </c>
      <c r="F605" s="141" t="s">
        <v>83</v>
      </c>
    </row>
    <row r="606" customFormat="false" ht="15" hidden="false" customHeight="false" outlineLevel="0" collapsed="false">
      <c r="A606" s="138" t="n">
        <v>540</v>
      </c>
      <c r="B606" s="139" t="s">
        <v>942</v>
      </c>
      <c r="C606" s="140" t="n">
        <v>13</v>
      </c>
      <c r="D606" s="140" t="n">
        <v>27</v>
      </c>
      <c r="E606" s="134" t="s">
        <v>943</v>
      </c>
      <c r="F606" s="141" t="s">
        <v>93</v>
      </c>
    </row>
    <row r="607" customFormat="false" ht="15" hidden="false" customHeight="false" outlineLevel="0" collapsed="false">
      <c r="A607" s="138" t="n">
        <v>764</v>
      </c>
      <c r="B607" s="139" t="s">
        <v>944</v>
      </c>
      <c r="C607" s="140" t="n">
        <v>22</v>
      </c>
      <c r="D607" s="140" t="n">
        <v>10</v>
      </c>
      <c r="E607" s="134" t="s">
        <v>945</v>
      </c>
      <c r="F607" s="141" t="s">
        <v>183</v>
      </c>
    </row>
    <row r="608" customFormat="false" ht="15" hidden="false" customHeight="false" outlineLevel="0" collapsed="false">
      <c r="A608" s="138" t="n">
        <v>462</v>
      </c>
      <c r="B608" s="139" t="s">
        <v>946</v>
      </c>
      <c r="C608" s="140" t="n">
        <v>11</v>
      </c>
      <c r="D608" s="140" t="n">
        <v>29</v>
      </c>
      <c r="E608" s="134" t="s">
        <v>947</v>
      </c>
      <c r="F608" s="141" t="s">
        <v>120</v>
      </c>
    </row>
    <row r="609" customFormat="false" ht="15" hidden="false" customHeight="false" outlineLevel="0" collapsed="false">
      <c r="A609" s="138" t="n">
        <v>495</v>
      </c>
      <c r="B609" s="139" t="s">
        <v>948</v>
      </c>
      <c r="C609" s="140" t="n">
        <v>12</v>
      </c>
      <c r="D609" s="140" t="n">
        <v>11</v>
      </c>
      <c r="E609" s="134" t="s">
        <v>949</v>
      </c>
      <c r="F609" s="141" t="s">
        <v>158</v>
      </c>
    </row>
    <row r="610" customFormat="false" ht="15" hidden="false" customHeight="false" outlineLevel="0" collapsed="false">
      <c r="A610" s="138" t="n">
        <v>496</v>
      </c>
      <c r="B610" s="139" t="s">
        <v>950</v>
      </c>
      <c r="C610" s="140" t="n">
        <v>12</v>
      </c>
      <c r="D610" s="140" t="n">
        <v>12</v>
      </c>
      <c r="E610" s="134" t="s">
        <v>951</v>
      </c>
      <c r="F610" s="141" t="s">
        <v>158</v>
      </c>
    </row>
    <row r="611" customFormat="false" ht="15" hidden="false" customHeight="false" outlineLevel="0" collapsed="false">
      <c r="A611" s="138" t="n">
        <v>608</v>
      </c>
      <c r="B611" s="139" t="s">
        <v>952</v>
      </c>
      <c r="C611" s="140" t="n">
        <v>16</v>
      </c>
      <c r="D611" s="140" t="n">
        <v>11</v>
      </c>
      <c r="E611" s="134" t="s">
        <v>953</v>
      </c>
      <c r="F611" s="141" t="s">
        <v>168</v>
      </c>
    </row>
    <row r="612" customFormat="false" ht="15" hidden="false" customHeight="false" outlineLevel="0" collapsed="false">
      <c r="A612" s="138" t="n">
        <v>404</v>
      </c>
      <c r="B612" s="139" t="s">
        <v>954</v>
      </c>
      <c r="C612" s="140" t="n">
        <v>10</v>
      </c>
      <c r="D612" s="140" t="n">
        <v>25</v>
      </c>
      <c r="E612" s="134" t="s">
        <v>955</v>
      </c>
      <c r="F612" s="141" t="s">
        <v>123</v>
      </c>
    </row>
    <row r="613" customFormat="false" ht="15" hidden="false" customHeight="false" outlineLevel="0" collapsed="false">
      <c r="A613" s="138" t="n">
        <v>765</v>
      </c>
      <c r="B613" s="139" t="s">
        <v>956</v>
      </c>
      <c r="C613" s="140" t="n">
        <v>22</v>
      </c>
      <c r="D613" s="140" t="n">
        <v>11</v>
      </c>
      <c r="E613" s="134" t="s">
        <v>957</v>
      </c>
      <c r="F613" s="141" t="s">
        <v>183</v>
      </c>
    </row>
    <row r="614" customFormat="false" ht="15" hidden="false" customHeight="false" outlineLevel="0" collapsed="false">
      <c r="A614" s="138" t="n">
        <v>405</v>
      </c>
      <c r="B614" s="139" t="s">
        <v>958</v>
      </c>
      <c r="C614" s="140" t="n">
        <v>10</v>
      </c>
      <c r="D614" s="140" t="n">
        <v>26</v>
      </c>
      <c r="E614" s="134" t="s">
        <v>959</v>
      </c>
      <c r="F614" s="141" t="s">
        <v>123</v>
      </c>
    </row>
    <row r="615" customFormat="false" ht="15" hidden="false" customHeight="false" outlineLevel="0" collapsed="false">
      <c r="A615" s="138" t="n">
        <v>674</v>
      </c>
      <c r="B615" s="139" t="s">
        <v>960</v>
      </c>
      <c r="C615" s="140" t="n">
        <v>19</v>
      </c>
      <c r="D615" s="140" t="n">
        <v>23</v>
      </c>
      <c r="E615" s="134" t="s">
        <v>961</v>
      </c>
      <c r="F615" s="141" t="s">
        <v>113</v>
      </c>
    </row>
    <row r="616" customFormat="false" ht="15" hidden="false" customHeight="false" outlineLevel="0" collapsed="false">
      <c r="A616" s="138" t="n">
        <v>235</v>
      </c>
      <c r="B616" s="139" t="s">
        <v>962</v>
      </c>
      <c r="C616" s="140" t="n">
        <v>7</v>
      </c>
      <c r="D616" s="140" t="n">
        <v>27</v>
      </c>
      <c r="E616" s="134" t="s">
        <v>963</v>
      </c>
      <c r="F616" s="141" t="s">
        <v>108</v>
      </c>
    </row>
    <row r="617" customFormat="false" ht="15" hidden="false" customHeight="false" outlineLevel="0" collapsed="false">
      <c r="A617" s="138" t="n">
        <v>463</v>
      </c>
      <c r="B617" s="139" t="s">
        <v>964</v>
      </c>
      <c r="C617" s="140" t="n">
        <v>11</v>
      </c>
      <c r="D617" s="140" t="n">
        <v>30</v>
      </c>
      <c r="E617" s="134" t="s">
        <v>965</v>
      </c>
      <c r="F617" s="141" t="s">
        <v>120</v>
      </c>
    </row>
    <row r="618" customFormat="false" ht="15" hidden="false" customHeight="false" outlineLevel="0" collapsed="false">
      <c r="A618" s="138" t="n">
        <v>675</v>
      </c>
      <c r="B618" s="139" t="s">
        <v>966</v>
      </c>
      <c r="C618" s="140" t="n">
        <v>19</v>
      </c>
      <c r="D618" s="140" t="n">
        <v>24</v>
      </c>
      <c r="E618" s="134" t="s">
        <v>967</v>
      </c>
      <c r="F618" s="141" t="s">
        <v>113</v>
      </c>
    </row>
    <row r="619" customFormat="false" ht="15" hidden="false" customHeight="false" outlineLevel="0" collapsed="false">
      <c r="A619" s="138" t="n">
        <v>738</v>
      </c>
      <c r="B619" s="139" t="s">
        <v>968</v>
      </c>
      <c r="C619" s="140" t="n">
        <v>21</v>
      </c>
      <c r="D619" s="140" t="n">
        <v>27</v>
      </c>
      <c r="E619" s="134" t="s">
        <v>969</v>
      </c>
      <c r="F619" s="141" t="s">
        <v>83</v>
      </c>
    </row>
    <row r="620" customFormat="false" ht="15" hidden="false" customHeight="false" outlineLevel="0" collapsed="false">
      <c r="A620" s="138" t="n">
        <v>176</v>
      </c>
      <c r="B620" s="139" t="s">
        <v>970</v>
      </c>
      <c r="C620" s="140" t="n">
        <v>6</v>
      </c>
      <c r="D620" s="140" t="n">
        <v>16</v>
      </c>
      <c r="E620" s="134" t="s">
        <v>971</v>
      </c>
      <c r="F620" s="141" t="s">
        <v>143</v>
      </c>
    </row>
    <row r="621" customFormat="false" ht="15" hidden="false" customHeight="false" outlineLevel="0" collapsed="false">
      <c r="A621" s="138" t="n">
        <v>643</v>
      </c>
      <c r="B621" s="139" t="s">
        <v>972</v>
      </c>
      <c r="C621" s="140" t="n">
        <v>18</v>
      </c>
      <c r="D621" s="140" t="n">
        <v>7</v>
      </c>
      <c r="E621" s="134" t="s">
        <v>973</v>
      </c>
      <c r="F621" s="141" t="s">
        <v>173</v>
      </c>
    </row>
    <row r="622" customFormat="false" ht="15" hidden="false" customHeight="false" outlineLevel="0" collapsed="false">
      <c r="A622" s="138" t="n">
        <v>739</v>
      </c>
      <c r="B622" s="139" t="s">
        <v>974</v>
      </c>
      <c r="C622" s="140" t="n">
        <v>21</v>
      </c>
      <c r="D622" s="140" t="n">
        <v>28</v>
      </c>
      <c r="E622" s="134" t="s">
        <v>975</v>
      </c>
      <c r="F622" s="141" t="s">
        <v>83</v>
      </c>
    </row>
    <row r="623" customFormat="false" ht="15" hidden="false" customHeight="false" outlineLevel="0" collapsed="false">
      <c r="A623" s="138" t="n">
        <v>464</v>
      </c>
      <c r="B623" s="139" t="s">
        <v>976</v>
      </c>
      <c r="C623" s="140" t="n">
        <v>11</v>
      </c>
      <c r="D623" s="140" t="n">
        <v>31</v>
      </c>
      <c r="E623" s="134" t="s">
        <v>977</v>
      </c>
      <c r="F623" s="141" t="s">
        <v>120</v>
      </c>
    </row>
    <row r="624" customFormat="false" ht="15" hidden="false" customHeight="false" outlineLevel="0" collapsed="false">
      <c r="A624" s="138" t="n">
        <v>46</v>
      </c>
      <c r="B624" s="139" t="s">
        <v>978</v>
      </c>
      <c r="C624" s="140" t="n">
        <v>2</v>
      </c>
      <c r="D624" s="140" t="n">
        <v>21</v>
      </c>
      <c r="E624" s="134" t="s">
        <v>979</v>
      </c>
      <c r="F624" s="141" t="s">
        <v>78</v>
      </c>
    </row>
    <row r="625" customFormat="false" ht="15" hidden="false" customHeight="false" outlineLevel="0" collapsed="false">
      <c r="A625" s="138" t="n">
        <v>47</v>
      </c>
      <c r="B625" s="139" t="s">
        <v>980</v>
      </c>
      <c r="C625" s="140" t="n">
        <v>2</v>
      </c>
      <c r="D625" s="140" t="n">
        <v>22</v>
      </c>
      <c r="E625" s="134" t="s">
        <v>981</v>
      </c>
      <c r="F625" s="141" t="s">
        <v>78</v>
      </c>
    </row>
    <row r="626" customFormat="false" ht="15" hidden="false" customHeight="false" outlineLevel="0" collapsed="false">
      <c r="A626" s="138" t="n">
        <v>497</v>
      </c>
      <c r="B626" s="139" t="s">
        <v>982</v>
      </c>
      <c r="C626" s="140" t="n">
        <v>12</v>
      </c>
      <c r="D626" s="140" t="n">
        <v>13</v>
      </c>
      <c r="E626" s="134" t="s">
        <v>983</v>
      </c>
      <c r="F626" s="141" t="s">
        <v>158</v>
      </c>
    </row>
    <row r="627" customFormat="false" ht="15" hidden="false" customHeight="false" outlineLevel="0" collapsed="false">
      <c r="A627" s="138" t="n">
        <v>644</v>
      </c>
      <c r="B627" s="139" t="s">
        <v>984</v>
      </c>
      <c r="C627" s="140" t="n">
        <v>18</v>
      </c>
      <c r="D627" s="140" t="n">
        <v>8</v>
      </c>
      <c r="E627" s="134" t="s">
        <v>985</v>
      </c>
      <c r="F627" s="141" t="s">
        <v>173</v>
      </c>
    </row>
    <row r="628" customFormat="false" ht="15" hidden="false" customHeight="false" outlineLevel="0" collapsed="false">
      <c r="A628" s="138" t="n">
        <v>740</v>
      </c>
      <c r="B628" s="139" t="s">
        <v>986</v>
      </c>
      <c r="C628" s="140" t="n">
        <v>21</v>
      </c>
      <c r="D628" s="140" t="n">
        <v>29</v>
      </c>
      <c r="E628" s="134" t="s">
        <v>987</v>
      </c>
      <c r="F628" s="141" t="s">
        <v>83</v>
      </c>
    </row>
    <row r="629" customFormat="false" ht="15" hidden="false" customHeight="false" outlineLevel="0" collapsed="false">
      <c r="A629" s="138" t="n">
        <v>293</v>
      </c>
      <c r="B629" s="139" t="s">
        <v>988</v>
      </c>
      <c r="C629" s="140" t="n">
        <v>8</v>
      </c>
      <c r="D629" s="140" t="n">
        <v>32</v>
      </c>
      <c r="E629" s="134" t="s">
        <v>989</v>
      </c>
      <c r="F629" s="141" t="s">
        <v>88</v>
      </c>
    </row>
    <row r="630" customFormat="false" ht="15" hidden="false" customHeight="false" outlineLevel="0" collapsed="false">
      <c r="A630" s="138" t="n">
        <v>294</v>
      </c>
      <c r="B630" s="139" t="s">
        <v>990</v>
      </c>
      <c r="C630" s="140" t="n">
        <v>8</v>
      </c>
      <c r="D630" s="140" t="n">
        <v>33</v>
      </c>
      <c r="E630" s="134" t="s">
        <v>991</v>
      </c>
      <c r="F630" s="141" t="s">
        <v>88</v>
      </c>
    </row>
    <row r="631" customFormat="false" ht="15" hidden="false" customHeight="false" outlineLevel="0" collapsed="false">
      <c r="A631" s="138" t="n">
        <v>295</v>
      </c>
      <c r="B631" s="139" t="s">
        <v>992</v>
      </c>
      <c r="C631" s="140" t="n">
        <v>8</v>
      </c>
      <c r="D631" s="140" t="n">
        <v>34</v>
      </c>
      <c r="E631" s="134" t="s">
        <v>993</v>
      </c>
      <c r="F631" s="141" t="s">
        <v>88</v>
      </c>
    </row>
    <row r="632" customFormat="false" ht="15" hidden="false" customHeight="false" outlineLevel="0" collapsed="false">
      <c r="A632" s="138" t="n">
        <v>498</v>
      </c>
      <c r="B632" s="139" t="s">
        <v>994</v>
      </c>
      <c r="C632" s="140" t="n">
        <v>12</v>
      </c>
      <c r="D632" s="140" t="n">
        <v>14</v>
      </c>
      <c r="E632" s="134" t="s">
        <v>995</v>
      </c>
      <c r="F632" s="141" t="s">
        <v>158</v>
      </c>
    </row>
    <row r="633" customFormat="false" ht="15" hidden="false" customHeight="false" outlineLevel="0" collapsed="false">
      <c r="A633" s="138" t="n">
        <v>124</v>
      </c>
      <c r="B633" s="139" t="s">
        <v>996</v>
      </c>
      <c r="C633" s="140" t="n">
        <v>4</v>
      </c>
      <c r="D633" s="140" t="n">
        <v>30</v>
      </c>
      <c r="E633" s="134" t="s">
        <v>997</v>
      </c>
      <c r="F633" s="141" t="s">
        <v>131</v>
      </c>
    </row>
    <row r="634" customFormat="false" ht="15" hidden="false" customHeight="false" outlineLevel="0" collapsed="false">
      <c r="A634" s="138" t="n">
        <v>465</v>
      </c>
      <c r="B634" s="139" t="s">
        <v>998</v>
      </c>
      <c r="C634" s="140" t="n">
        <v>11</v>
      </c>
      <c r="D634" s="140" t="n">
        <v>32</v>
      </c>
      <c r="E634" s="134" t="s">
        <v>999</v>
      </c>
      <c r="F634" s="141" t="s">
        <v>120</v>
      </c>
    </row>
    <row r="635" customFormat="false" ht="15" hidden="false" customHeight="false" outlineLevel="0" collapsed="false">
      <c r="A635" s="138" t="n">
        <v>588</v>
      </c>
      <c r="B635" s="139" t="s">
        <v>1000</v>
      </c>
      <c r="C635" s="140" t="n">
        <v>15</v>
      </c>
      <c r="D635" s="140" t="n">
        <v>7</v>
      </c>
      <c r="E635" s="134" t="s">
        <v>1001</v>
      </c>
      <c r="F635" s="141" t="s">
        <v>165</v>
      </c>
    </row>
    <row r="636" customFormat="false" ht="15" hidden="false" customHeight="false" outlineLevel="0" collapsed="false">
      <c r="A636" s="138" t="n">
        <v>741</v>
      </c>
      <c r="B636" s="139" t="s">
        <v>1002</v>
      </c>
      <c r="C636" s="140" t="n">
        <v>21</v>
      </c>
      <c r="D636" s="140" t="n">
        <v>30</v>
      </c>
      <c r="E636" s="134" t="s">
        <v>1003</v>
      </c>
      <c r="F636" s="141" t="s">
        <v>83</v>
      </c>
    </row>
    <row r="637" customFormat="false" ht="15" hidden="false" customHeight="false" outlineLevel="0" collapsed="false">
      <c r="A637" s="138" t="n">
        <v>676</v>
      </c>
      <c r="B637" s="139" t="s">
        <v>1004</v>
      </c>
      <c r="C637" s="140" t="n">
        <v>19</v>
      </c>
      <c r="D637" s="140" t="n">
        <v>25</v>
      </c>
      <c r="E637" s="134" t="s">
        <v>1005</v>
      </c>
      <c r="F637" s="141" t="s">
        <v>113</v>
      </c>
    </row>
    <row r="638" customFormat="false" ht="15" hidden="false" customHeight="false" outlineLevel="0" collapsed="false">
      <c r="A638" s="138" t="n">
        <v>125</v>
      </c>
      <c r="B638" s="139" t="s">
        <v>1006</v>
      </c>
      <c r="C638" s="140" t="n">
        <v>4</v>
      </c>
      <c r="D638" s="140" t="n">
        <v>31</v>
      </c>
      <c r="E638" s="134" t="s">
        <v>1007</v>
      </c>
      <c r="F638" s="141" t="s">
        <v>131</v>
      </c>
    </row>
    <row r="639" customFormat="false" ht="15" hidden="false" customHeight="false" outlineLevel="0" collapsed="false">
      <c r="A639" s="138" t="n">
        <v>406</v>
      </c>
      <c r="B639" s="139" t="s">
        <v>1008</v>
      </c>
      <c r="C639" s="140" t="n">
        <v>10</v>
      </c>
      <c r="D639" s="140" t="n">
        <v>27</v>
      </c>
      <c r="E639" s="134" t="s">
        <v>1009</v>
      </c>
      <c r="F639" s="141" t="s">
        <v>123</v>
      </c>
    </row>
    <row r="640" customFormat="false" ht="15" hidden="false" customHeight="false" outlineLevel="0" collapsed="false">
      <c r="A640" s="138" t="n">
        <v>645</v>
      </c>
      <c r="B640" s="139" t="s">
        <v>1010</v>
      </c>
      <c r="C640" s="140" t="n">
        <v>18</v>
      </c>
      <c r="D640" s="140" t="n">
        <v>9</v>
      </c>
      <c r="E640" s="134" t="s">
        <v>1011</v>
      </c>
      <c r="F640" s="141" t="s">
        <v>173</v>
      </c>
    </row>
    <row r="641" customFormat="false" ht="15" hidden="false" customHeight="false" outlineLevel="0" collapsed="false">
      <c r="A641" s="138" t="n">
        <v>13</v>
      </c>
      <c r="B641" s="139" t="s">
        <v>1012</v>
      </c>
      <c r="C641" s="140" t="n">
        <v>1</v>
      </c>
      <c r="D641" s="140" t="n">
        <v>13</v>
      </c>
      <c r="E641" s="134" t="s">
        <v>1013</v>
      </c>
      <c r="F641" s="141" t="s">
        <v>128</v>
      </c>
    </row>
    <row r="642" customFormat="false" ht="15" hidden="false" customHeight="false" outlineLevel="0" collapsed="false">
      <c r="A642" s="138" t="n">
        <v>646</v>
      </c>
      <c r="B642" s="139" t="s">
        <v>1014</v>
      </c>
      <c r="C642" s="140" t="n">
        <v>18</v>
      </c>
      <c r="D642" s="140" t="n">
        <v>10</v>
      </c>
      <c r="E642" s="134" t="s">
        <v>1015</v>
      </c>
      <c r="F642" s="141" t="s">
        <v>173</v>
      </c>
    </row>
    <row r="643" customFormat="false" ht="15" hidden="false" customHeight="false" outlineLevel="0" collapsed="false">
      <c r="A643" s="138" t="n">
        <v>466</v>
      </c>
      <c r="B643" s="139" t="s">
        <v>1016</v>
      </c>
      <c r="C643" s="140" t="n">
        <v>11</v>
      </c>
      <c r="D643" s="140" t="n">
        <v>33</v>
      </c>
      <c r="E643" s="134" t="s">
        <v>1017</v>
      </c>
      <c r="F643" s="141" t="s">
        <v>120</v>
      </c>
    </row>
    <row r="644" customFormat="false" ht="15" hidden="false" customHeight="false" outlineLevel="0" collapsed="false">
      <c r="A644" s="138" t="n">
        <v>236</v>
      </c>
      <c r="B644" s="139" t="s">
        <v>1018</v>
      </c>
      <c r="C644" s="140" t="n">
        <v>7</v>
      </c>
      <c r="D644" s="140" t="n">
        <v>28</v>
      </c>
      <c r="E644" s="134" t="s">
        <v>1019</v>
      </c>
      <c r="F644" s="141" t="s">
        <v>108</v>
      </c>
    </row>
    <row r="645" customFormat="false" ht="15" hidden="false" customHeight="false" outlineLevel="0" collapsed="false">
      <c r="A645" s="138" t="n">
        <v>467</v>
      </c>
      <c r="B645" s="139" t="s">
        <v>1020</v>
      </c>
      <c r="C645" s="140" t="n">
        <v>11</v>
      </c>
      <c r="D645" s="140" t="n">
        <v>34</v>
      </c>
      <c r="E645" s="134" t="s">
        <v>1021</v>
      </c>
      <c r="F645" s="141" t="s">
        <v>120</v>
      </c>
    </row>
    <row r="646" customFormat="false" ht="15" hidden="false" customHeight="false" outlineLevel="0" collapsed="false">
      <c r="A646" s="138" t="n">
        <v>48</v>
      </c>
      <c r="B646" s="139" t="s">
        <v>1022</v>
      </c>
      <c r="C646" s="140" t="n">
        <v>2</v>
      </c>
      <c r="D646" s="140" t="n">
        <v>23</v>
      </c>
      <c r="E646" s="134" t="s">
        <v>1023</v>
      </c>
      <c r="F646" s="141" t="s">
        <v>78</v>
      </c>
    </row>
    <row r="647" customFormat="false" ht="15" hidden="false" customHeight="false" outlineLevel="0" collapsed="false">
      <c r="A647" s="138" t="n">
        <v>609</v>
      </c>
      <c r="B647" s="139" t="s">
        <v>1024</v>
      </c>
      <c r="C647" s="140" t="n">
        <v>16</v>
      </c>
      <c r="D647" s="140" t="n">
        <v>12</v>
      </c>
      <c r="E647" s="134" t="s">
        <v>1025</v>
      </c>
      <c r="F647" s="141" t="s">
        <v>168</v>
      </c>
    </row>
    <row r="648" customFormat="false" ht="15" hidden="false" customHeight="false" outlineLevel="0" collapsed="false">
      <c r="A648" s="138" t="n">
        <v>49</v>
      </c>
      <c r="B648" s="139" t="s">
        <v>1026</v>
      </c>
      <c r="C648" s="140" t="n">
        <v>2</v>
      </c>
      <c r="D648" s="140" t="n">
        <v>24</v>
      </c>
      <c r="E648" s="134" t="s">
        <v>1027</v>
      </c>
      <c r="F648" s="141" t="s">
        <v>78</v>
      </c>
    </row>
    <row r="649" customFormat="false" ht="15" hidden="false" customHeight="false" outlineLevel="0" collapsed="false">
      <c r="A649" s="138" t="n">
        <v>499</v>
      </c>
      <c r="B649" s="139" t="s">
        <v>1028</v>
      </c>
      <c r="C649" s="140" t="n">
        <v>12</v>
      </c>
      <c r="D649" s="140" t="n">
        <v>15</v>
      </c>
      <c r="E649" s="134" t="s">
        <v>1029</v>
      </c>
      <c r="F649" s="141" t="s">
        <v>158</v>
      </c>
    </row>
    <row r="650" customFormat="false" ht="15" hidden="false" customHeight="false" outlineLevel="0" collapsed="false">
      <c r="A650" s="138" t="n">
        <v>50</v>
      </c>
      <c r="B650" s="139" t="s">
        <v>1030</v>
      </c>
      <c r="C650" s="140" t="n">
        <v>2</v>
      </c>
      <c r="D650" s="140" t="n">
        <v>25</v>
      </c>
      <c r="E650" s="134" t="s">
        <v>1031</v>
      </c>
      <c r="F650" s="141" t="s">
        <v>78</v>
      </c>
    </row>
    <row r="651" customFormat="false" ht="15" hidden="false" customHeight="false" outlineLevel="0" collapsed="false">
      <c r="A651" s="138" t="n">
        <v>237</v>
      </c>
      <c r="B651" s="139" t="s">
        <v>1032</v>
      </c>
      <c r="C651" s="140" t="n">
        <v>7</v>
      </c>
      <c r="D651" s="140" t="n">
        <v>29</v>
      </c>
      <c r="E651" s="134" t="s">
        <v>1033</v>
      </c>
      <c r="F651" s="141" t="s">
        <v>108</v>
      </c>
    </row>
    <row r="652" customFormat="false" ht="15" hidden="false" customHeight="false" outlineLevel="0" collapsed="false">
      <c r="A652" s="138" t="n">
        <v>155</v>
      </c>
      <c r="B652" s="139" t="s">
        <v>1034</v>
      </c>
      <c r="C652" s="140" t="n">
        <v>5</v>
      </c>
      <c r="D652" s="140" t="s">
        <v>1035</v>
      </c>
      <c r="E652" s="134" t="s">
        <v>1036</v>
      </c>
      <c r="F652" s="141" t="s">
        <v>140</v>
      </c>
    </row>
    <row r="653" customFormat="false" ht="15" hidden="false" customHeight="false" outlineLevel="0" collapsed="false">
      <c r="A653" s="138" t="n">
        <v>677</v>
      </c>
      <c r="B653" s="139" t="s">
        <v>1037</v>
      </c>
      <c r="C653" s="140" t="n">
        <v>19</v>
      </c>
      <c r="D653" s="140" t="n">
        <v>26</v>
      </c>
      <c r="E653" s="134" t="s">
        <v>1038</v>
      </c>
      <c r="F653" s="141" t="s">
        <v>113</v>
      </c>
    </row>
    <row r="654" customFormat="false" ht="15" hidden="false" customHeight="false" outlineLevel="0" collapsed="false">
      <c r="A654" s="138" t="n">
        <v>610</v>
      </c>
      <c r="B654" s="139" t="s">
        <v>1039</v>
      </c>
      <c r="C654" s="140" t="n">
        <v>16</v>
      </c>
      <c r="D654" s="140" t="n">
        <v>13</v>
      </c>
      <c r="E654" s="134" t="s">
        <v>1040</v>
      </c>
      <c r="F654" s="141" t="s">
        <v>168</v>
      </c>
    </row>
    <row r="655" customFormat="false" ht="15" hidden="false" customHeight="false" outlineLevel="0" collapsed="false">
      <c r="A655" s="138" t="n">
        <v>407</v>
      </c>
      <c r="B655" s="139" t="s">
        <v>1041</v>
      </c>
      <c r="C655" s="140" t="n">
        <v>10</v>
      </c>
      <c r="D655" s="140" t="n">
        <v>28</v>
      </c>
      <c r="E655" s="134" t="s">
        <v>1042</v>
      </c>
      <c r="F655" s="141" t="s">
        <v>123</v>
      </c>
    </row>
    <row r="656" customFormat="false" ht="15" hidden="false" customHeight="false" outlineLevel="0" collapsed="false">
      <c r="A656" s="138" t="n">
        <v>177</v>
      </c>
      <c r="B656" s="139" t="s">
        <v>1043</v>
      </c>
      <c r="C656" s="140" t="n">
        <v>6</v>
      </c>
      <c r="D656" s="140" t="n">
        <v>17</v>
      </c>
      <c r="E656" s="134" t="s">
        <v>1044</v>
      </c>
      <c r="F656" s="141" t="s">
        <v>143</v>
      </c>
    </row>
    <row r="657" customFormat="false" ht="15" hidden="false" customHeight="false" outlineLevel="0" collapsed="false">
      <c r="A657" s="138" t="n">
        <v>611</v>
      </c>
      <c r="B657" s="139" t="s">
        <v>1045</v>
      </c>
      <c r="C657" s="140" t="n">
        <v>16</v>
      </c>
      <c r="D657" s="140" t="n">
        <v>14</v>
      </c>
      <c r="E657" s="134" t="s">
        <v>1046</v>
      </c>
      <c r="F657" s="141" t="s">
        <v>168</v>
      </c>
    </row>
    <row r="658" customFormat="false" ht="15" hidden="false" customHeight="false" outlineLevel="0" collapsed="false">
      <c r="A658" s="138" t="n">
        <v>742</v>
      </c>
      <c r="B658" s="139" t="s">
        <v>1047</v>
      </c>
      <c r="C658" s="140" t="n">
        <v>21</v>
      </c>
      <c r="D658" s="140" t="n">
        <v>31</v>
      </c>
      <c r="E658" s="134" t="s">
        <v>1048</v>
      </c>
      <c r="F658" s="141" t="s">
        <v>83</v>
      </c>
    </row>
    <row r="659" customFormat="false" ht="15" hidden="false" customHeight="false" outlineLevel="0" collapsed="false">
      <c r="A659" s="138" t="n">
        <v>178</v>
      </c>
      <c r="B659" s="139" t="s">
        <v>1049</v>
      </c>
      <c r="C659" s="140" t="n">
        <v>6</v>
      </c>
      <c r="D659" s="140" t="n">
        <v>18</v>
      </c>
      <c r="E659" s="134" t="s">
        <v>1050</v>
      </c>
      <c r="F659" s="141" t="s">
        <v>143</v>
      </c>
    </row>
    <row r="660" customFormat="false" ht="15" hidden="false" customHeight="false" outlineLevel="0" collapsed="false">
      <c r="A660" s="138" t="n">
        <v>743</v>
      </c>
      <c r="B660" s="139" t="s">
        <v>1051</v>
      </c>
      <c r="C660" s="140" t="n">
        <v>21</v>
      </c>
      <c r="D660" s="140" t="n">
        <v>32</v>
      </c>
      <c r="E660" s="134" t="s">
        <v>1052</v>
      </c>
      <c r="F660" s="141" t="s">
        <v>83</v>
      </c>
    </row>
    <row r="661" customFormat="false" ht="15" hidden="false" customHeight="false" outlineLevel="0" collapsed="false">
      <c r="A661" s="138" t="n">
        <v>541</v>
      </c>
      <c r="B661" s="139" t="s">
        <v>1053</v>
      </c>
      <c r="C661" s="140" t="n">
        <v>13</v>
      </c>
      <c r="D661" s="140" t="n">
        <v>28</v>
      </c>
      <c r="E661" s="134" t="s">
        <v>1054</v>
      </c>
      <c r="F661" s="141" t="s">
        <v>93</v>
      </c>
    </row>
    <row r="662" customFormat="false" ht="15" hidden="false" customHeight="false" outlineLevel="0" collapsed="false">
      <c r="A662" s="138" t="n">
        <v>678</v>
      </c>
      <c r="B662" s="139" t="s">
        <v>1055</v>
      </c>
      <c r="C662" s="140" t="n">
        <v>19</v>
      </c>
      <c r="D662" s="140" t="n">
        <v>27</v>
      </c>
      <c r="E662" s="134" t="s">
        <v>1056</v>
      </c>
      <c r="F662" s="141" t="s">
        <v>113</v>
      </c>
    </row>
    <row r="663" customFormat="false" ht="15" hidden="false" customHeight="false" outlineLevel="0" collapsed="false">
      <c r="A663" s="138" t="n">
        <v>500</v>
      </c>
      <c r="B663" s="139" t="s">
        <v>1057</v>
      </c>
      <c r="C663" s="140" t="n">
        <v>12</v>
      </c>
      <c r="D663" s="140" t="n">
        <v>16</v>
      </c>
      <c r="E663" s="134" t="s">
        <v>1058</v>
      </c>
      <c r="F663" s="141" t="s">
        <v>158</v>
      </c>
    </row>
    <row r="664" customFormat="false" ht="15" hidden="false" customHeight="false" outlineLevel="0" collapsed="false">
      <c r="A664" s="138" t="n">
        <v>744</v>
      </c>
      <c r="B664" s="139" t="s">
        <v>1059</v>
      </c>
      <c r="C664" s="140" t="n">
        <v>21</v>
      </c>
      <c r="D664" s="140" t="n">
        <v>33</v>
      </c>
      <c r="E664" s="134" t="s">
        <v>1060</v>
      </c>
      <c r="F664" s="141" t="s">
        <v>83</v>
      </c>
    </row>
    <row r="665" customFormat="false" ht="15" hidden="false" customHeight="false" outlineLevel="0" collapsed="false">
      <c r="A665" s="138" t="n">
        <v>570</v>
      </c>
      <c r="B665" s="139" t="s">
        <v>1061</v>
      </c>
      <c r="C665" s="140" t="n">
        <v>14</v>
      </c>
      <c r="D665" s="140" t="n">
        <v>16</v>
      </c>
      <c r="E665" s="134" t="s">
        <v>1062</v>
      </c>
      <c r="F665" s="141" t="s">
        <v>134</v>
      </c>
    </row>
    <row r="666" customFormat="false" ht="15" hidden="false" customHeight="false" outlineLevel="0" collapsed="false">
      <c r="A666" s="138" t="n">
        <v>296</v>
      </c>
      <c r="B666" s="139" t="s">
        <v>1063</v>
      </c>
      <c r="C666" s="140" t="n">
        <v>8</v>
      </c>
      <c r="D666" s="140" t="n">
        <v>35</v>
      </c>
      <c r="E666" s="134" t="s">
        <v>1064</v>
      </c>
      <c r="F666" s="141" t="s">
        <v>88</v>
      </c>
    </row>
    <row r="667" customFormat="false" ht="15" hidden="false" customHeight="false" outlineLevel="0" collapsed="false">
      <c r="A667" s="138" t="n">
        <v>362</v>
      </c>
      <c r="B667" s="139" t="s">
        <v>1065</v>
      </c>
      <c r="C667" s="140" t="n">
        <v>9</v>
      </c>
      <c r="D667" s="140" t="n">
        <v>29</v>
      </c>
      <c r="E667" s="134" t="s">
        <v>1066</v>
      </c>
      <c r="F667" s="141" t="s">
        <v>146</v>
      </c>
    </row>
    <row r="668" customFormat="false" ht="15" hidden="false" customHeight="false" outlineLevel="0" collapsed="false">
      <c r="A668" s="138" t="n">
        <v>766</v>
      </c>
      <c r="B668" s="139" t="s">
        <v>1067</v>
      </c>
      <c r="C668" s="140" t="n">
        <v>22</v>
      </c>
      <c r="D668" s="140" t="n">
        <v>12</v>
      </c>
      <c r="E668" s="134" t="s">
        <v>1068</v>
      </c>
      <c r="F668" s="141" t="s">
        <v>183</v>
      </c>
    </row>
    <row r="669" customFormat="false" ht="15" hidden="false" customHeight="false" outlineLevel="0" collapsed="false">
      <c r="A669" s="138" t="n">
        <v>679</v>
      </c>
      <c r="B669" s="139" t="s">
        <v>1069</v>
      </c>
      <c r="C669" s="140" t="n">
        <v>19</v>
      </c>
      <c r="D669" s="140" t="n">
        <v>28</v>
      </c>
      <c r="E669" s="134" t="s">
        <v>1070</v>
      </c>
      <c r="F669" s="141" t="s">
        <v>113</v>
      </c>
    </row>
    <row r="670" customFormat="false" ht="15" hidden="false" customHeight="false" outlineLevel="0" collapsed="false">
      <c r="A670" s="138" t="n">
        <v>14</v>
      </c>
      <c r="B670" s="139" t="s">
        <v>1071</v>
      </c>
      <c r="C670" s="140" t="n">
        <v>1</v>
      </c>
      <c r="D670" s="140" t="n">
        <v>14</v>
      </c>
      <c r="E670" s="134" t="s">
        <v>1072</v>
      </c>
      <c r="F670" s="141" t="s">
        <v>128</v>
      </c>
    </row>
    <row r="671" customFormat="false" ht="15" hidden="false" customHeight="false" outlineLevel="0" collapsed="false">
      <c r="A671" s="138" t="n">
        <v>179</v>
      </c>
      <c r="B671" s="139" t="s">
        <v>1073</v>
      </c>
      <c r="C671" s="140" t="n">
        <v>6</v>
      </c>
      <c r="D671" s="140" t="n">
        <v>19</v>
      </c>
      <c r="E671" s="134" t="s">
        <v>1074</v>
      </c>
      <c r="F671" s="141" t="s">
        <v>143</v>
      </c>
    </row>
    <row r="672" customFormat="false" ht="15" hidden="false" customHeight="false" outlineLevel="0" collapsed="false">
      <c r="A672" s="138" t="n">
        <v>180</v>
      </c>
      <c r="B672" s="139" t="s">
        <v>1075</v>
      </c>
      <c r="C672" s="140" t="n">
        <v>6</v>
      </c>
      <c r="D672" s="140" t="n">
        <v>20</v>
      </c>
      <c r="E672" s="134" t="s">
        <v>1076</v>
      </c>
      <c r="F672" s="141" t="s">
        <v>143</v>
      </c>
    </row>
    <row r="673" customFormat="false" ht="15" hidden="false" customHeight="false" outlineLevel="0" collapsed="false">
      <c r="A673" s="138" t="n">
        <v>408</v>
      </c>
      <c r="B673" s="139" t="s">
        <v>1077</v>
      </c>
      <c r="C673" s="140" t="n">
        <v>10</v>
      </c>
      <c r="D673" s="140" t="n">
        <v>29</v>
      </c>
      <c r="E673" s="134" t="s">
        <v>1078</v>
      </c>
      <c r="F673" s="141" t="s">
        <v>123</v>
      </c>
    </row>
    <row r="674" customFormat="false" ht="15" hidden="false" customHeight="false" outlineLevel="0" collapsed="false">
      <c r="A674" s="138" t="n">
        <v>409</v>
      </c>
      <c r="B674" s="139" t="s">
        <v>1079</v>
      </c>
      <c r="C674" s="140" t="n">
        <v>10</v>
      </c>
      <c r="D674" s="140" t="n">
        <v>30</v>
      </c>
      <c r="E674" s="134" t="s">
        <v>1080</v>
      </c>
      <c r="F674" s="141" t="s">
        <v>123</v>
      </c>
    </row>
    <row r="675" customFormat="false" ht="15" hidden="false" customHeight="false" outlineLevel="0" collapsed="false">
      <c r="A675" s="138" t="n">
        <v>410</v>
      </c>
      <c r="B675" s="139" t="s">
        <v>1081</v>
      </c>
      <c r="C675" s="140" t="n">
        <v>10</v>
      </c>
      <c r="D675" s="140" t="n">
        <v>31</v>
      </c>
      <c r="E675" s="134" t="s">
        <v>1082</v>
      </c>
      <c r="F675" s="141" t="s">
        <v>123</v>
      </c>
    </row>
    <row r="676" customFormat="false" ht="15" hidden="false" customHeight="false" outlineLevel="0" collapsed="false">
      <c r="A676" s="138" t="n">
        <v>363</v>
      </c>
      <c r="B676" s="139" t="s">
        <v>1083</v>
      </c>
      <c r="C676" s="140" t="n">
        <v>9</v>
      </c>
      <c r="D676" s="140" t="n">
        <v>30</v>
      </c>
      <c r="E676" s="134" t="s">
        <v>1084</v>
      </c>
      <c r="F676" s="141" t="s">
        <v>146</v>
      </c>
    </row>
    <row r="677" customFormat="false" ht="15" hidden="false" customHeight="false" outlineLevel="0" collapsed="false">
      <c r="A677" s="138" t="n">
        <v>297</v>
      </c>
      <c r="B677" s="139" t="s">
        <v>1085</v>
      </c>
      <c r="C677" s="140" t="n">
        <v>8</v>
      </c>
      <c r="D677" s="140" t="n">
        <v>36</v>
      </c>
      <c r="E677" s="134" t="s">
        <v>1086</v>
      </c>
      <c r="F677" s="141" t="s">
        <v>88</v>
      </c>
    </row>
    <row r="678" customFormat="false" ht="15" hidden="false" customHeight="false" outlineLevel="0" collapsed="false">
      <c r="A678" s="138" t="n">
        <v>238</v>
      </c>
      <c r="B678" s="139" t="s">
        <v>1087</v>
      </c>
      <c r="C678" s="140" t="n">
        <v>7</v>
      </c>
      <c r="D678" s="140" t="n">
        <v>30</v>
      </c>
      <c r="E678" s="134" t="s">
        <v>1088</v>
      </c>
      <c r="F678" s="141" t="s">
        <v>108</v>
      </c>
    </row>
    <row r="679" customFormat="false" ht="15" hidden="false" customHeight="false" outlineLevel="0" collapsed="false">
      <c r="A679" s="138" t="n">
        <v>239</v>
      </c>
      <c r="B679" s="139" t="s">
        <v>1089</v>
      </c>
      <c r="C679" s="140" t="n">
        <v>7</v>
      </c>
      <c r="D679" s="140" t="n">
        <v>31</v>
      </c>
      <c r="E679" s="134" t="s">
        <v>1090</v>
      </c>
      <c r="F679" s="141" t="s">
        <v>108</v>
      </c>
    </row>
    <row r="680" customFormat="false" ht="15" hidden="false" customHeight="false" outlineLevel="0" collapsed="false">
      <c r="A680" s="138" t="n">
        <v>411</v>
      </c>
      <c r="B680" s="139" t="s">
        <v>1091</v>
      </c>
      <c r="C680" s="140" t="n">
        <v>10</v>
      </c>
      <c r="D680" s="140" t="n">
        <v>32</v>
      </c>
      <c r="E680" s="134" t="s">
        <v>1092</v>
      </c>
      <c r="F680" s="141" t="s">
        <v>123</v>
      </c>
    </row>
    <row r="681" customFormat="false" ht="15" hidden="false" customHeight="false" outlineLevel="0" collapsed="false">
      <c r="A681" s="138" t="n">
        <v>364</v>
      </c>
      <c r="B681" s="139" t="s">
        <v>1093</v>
      </c>
      <c r="C681" s="140" t="n">
        <v>9</v>
      </c>
      <c r="D681" s="140" t="n">
        <v>31</v>
      </c>
      <c r="E681" s="134" t="s">
        <v>1094</v>
      </c>
      <c r="F681" s="141" t="s">
        <v>146</v>
      </c>
    </row>
    <row r="682" customFormat="false" ht="15" hidden="false" customHeight="false" outlineLevel="0" collapsed="false">
      <c r="A682" s="138" t="n">
        <v>700</v>
      </c>
      <c r="B682" s="139" t="s">
        <v>1095</v>
      </c>
      <c r="C682" s="140" t="n">
        <v>20</v>
      </c>
      <c r="D682" s="140" t="n">
        <v>12</v>
      </c>
      <c r="E682" s="134" t="s">
        <v>1096</v>
      </c>
      <c r="F682" s="141" t="s">
        <v>178</v>
      </c>
    </row>
    <row r="683" customFormat="false" ht="15" hidden="false" customHeight="false" outlineLevel="0" collapsed="false">
      <c r="A683" s="138" t="n">
        <v>15</v>
      </c>
      <c r="B683" s="139" t="s">
        <v>1097</v>
      </c>
      <c r="C683" s="140" t="n">
        <v>1</v>
      </c>
      <c r="D683" s="140" t="n">
        <v>15</v>
      </c>
      <c r="E683" s="134" t="s">
        <v>1098</v>
      </c>
      <c r="F683" s="141" t="s">
        <v>128</v>
      </c>
    </row>
    <row r="684" customFormat="false" ht="15" hidden="false" customHeight="false" outlineLevel="0" collapsed="false">
      <c r="A684" s="138" t="n">
        <v>51</v>
      </c>
      <c r="B684" s="139" t="s">
        <v>1099</v>
      </c>
      <c r="C684" s="140" t="n">
        <v>2</v>
      </c>
      <c r="D684" s="140" t="n">
        <v>26</v>
      </c>
      <c r="E684" s="134" t="s">
        <v>1100</v>
      </c>
      <c r="F684" s="141" t="s">
        <v>78</v>
      </c>
    </row>
    <row r="685" customFormat="false" ht="15" hidden="false" customHeight="false" outlineLevel="0" collapsed="false">
      <c r="A685" s="138" t="n">
        <v>365</v>
      </c>
      <c r="B685" s="139" t="s">
        <v>1101</v>
      </c>
      <c r="C685" s="140" t="n">
        <v>9</v>
      </c>
      <c r="D685" s="140" t="n">
        <v>32</v>
      </c>
      <c r="E685" s="134" t="s">
        <v>1102</v>
      </c>
      <c r="F685" s="141" t="s">
        <v>146</v>
      </c>
    </row>
    <row r="686" customFormat="false" ht="15" hidden="false" customHeight="false" outlineLevel="0" collapsed="false">
      <c r="A686" s="138" t="n">
        <v>629</v>
      </c>
      <c r="B686" s="139" t="s">
        <v>1103</v>
      </c>
      <c r="C686" s="140" t="n">
        <v>17</v>
      </c>
      <c r="D686" s="140" t="n">
        <v>12</v>
      </c>
      <c r="E686" s="134" t="s">
        <v>1104</v>
      </c>
      <c r="F686" s="141" t="s">
        <v>98</v>
      </c>
    </row>
    <row r="687" customFormat="false" ht="15" hidden="false" customHeight="false" outlineLevel="0" collapsed="false">
      <c r="A687" s="138" t="n">
        <v>630</v>
      </c>
      <c r="B687" s="139" t="s">
        <v>1105</v>
      </c>
      <c r="C687" s="140" t="n">
        <v>17</v>
      </c>
      <c r="D687" s="140" t="n">
        <v>13</v>
      </c>
      <c r="E687" s="134" t="s">
        <v>1106</v>
      </c>
      <c r="F687" s="141" t="s">
        <v>98</v>
      </c>
    </row>
    <row r="688" customFormat="false" ht="15" hidden="false" customHeight="false" outlineLevel="0" collapsed="false">
      <c r="A688" s="138" t="n">
        <v>701</v>
      </c>
      <c r="B688" s="139" t="s">
        <v>1107</v>
      </c>
      <c r="C688" s="140" t="n">
        <v>20</v>
      </c>
      <c r="D688" s="140" t="n">
        <v>13</v>
      </c>
      <c r="E688" s="134" t="s">
        <v>1108</v>
      </c>
      <c r="F688" s="141" t="s">
        <v>178</v>
      </c>
    </row>
    <row r="689" customFormat="false" ht="15" hidden="false" customHeight="false" outlineLevel="0" collapsed="false">
      <c r="A689" s="138" t="n">
        <v>412</v>
      </c>
      <c r="B689" s="139" t="s">
        <v>1109</v>
      </c>
      <c r="C689" s="140" t="n">
        <v>10</v>
      </c>
      <c r="D689" s="140" t="n">
        <v>33</v>
      </c>
      <c r="E689" s="134" t="s">
        <v>1110</v>
      </c>
      <c r="F689" s="141" t="s">
        <v>123</v>
      </c>
    </row>
    <row r="690" customFormat="false" ht="15" hidden="false" customHeight="false" outlineLevel="0" collapsed="false">
      <c r="A690" s="138" t="n">
        <v>767</v>
      </c>
      <c r="B690" s="139" t="s">
        <v>1111</v>
      </c>
      <c r="C690" s="140" t="n">
        <v>22</v>
      </c>
      <c r="D690" s="140" t="n">
        <v>13</v>
      </c>
      <c r="E690" s="134" t="s">
        <v>1112</v>
      </c>
      <c r="F690" s="141" t="s">
        <v>183</v>
      </c>
    </row>
    <row r="691" customFormat="false" ht="15" hidden="false" customHeight="false" outlineLevel="0" collapsed="false">
      <c r="A691" s="138" t="n">
        <v>52</v>
      </c>
      <c r="B691" s="139" t="s">
        <v>1113</v>
      </c>
      <c r="C691" s="140" t="n">
        <v>2</v>
      </c>
      <c r="D691" s="140" t="n">
        <v>27</v>
      </c>
      <c r="E691" s="134" t="s">
        <v>1114</v>
      </c>
      <c r="F691" s="141" t="s">
        <v>78</v>
      </c>
    </row>
    <row r="692" customFormat="false" ht="15" hidden="false" customHeight="false" outlineLevel="0" collapsed="false">
      <c r="A692" s="138" t="n">
        <v>126</v>
      </c>
      <c r="B692" s="139" t="s">
        <v>1115</v>
      </c>
      <c r="C692" s="140" t="n">
        <v>4</v>
      </c>
      <c r="D692" s="140" t="n">
        <v>32</v>
      </c>
      <c r="E692" s="134" t="s">
        <v>1116</v>
      </c>
      <c r="F692" s="141" t="s">
        <v>131</v>
      </c>
    </row>
    <row r="693" customFormat="false" ht="15" hidden="false" customHeight="false" outlineLevel="0" collapsed="false">
      <c r="A693" s="138" t="n">
        <v>298</v>
      </c>
      <c r="B693" s="139" t="s">
        <v>1117</v>
      </c>
      <c r="C693" s="140" t="n">
        <v>8</v>
      </c>
      <c r="D693" s="140" t="n">
        <v>37</v>
      </c>
      <c r="E693" s="134" t="s">
        <v>1118</v>
      </c>
      <c r="F693" s="141" t="s">
        <v>88</v>
      </c>
    </row>
    <row r="694" customFormat="false" ht="15" hidden="false" customHeight="false" outlineLevel="0" collapsed="false">
      <c r="A694" s="138" t="n">
        <v>413</v>
      </c>
      <c r="B694" s="139" t="s">
        <v>1119</v>
      </c>
      <c r="C694" s="140" t="n">
        <v>10</v>
      </c>
      <c r="D694" s="140" t="n">
        <v>34</v>
      </c>
      <c r="E694" s="134" t="s">
        <v>1120</v>
      </c>
      <c r="F694" s="141" t="s">
        <v>123</v>
      </c>
    </row>
    <row r="695" customFormat="false" ht="15" hidden="false" customHeight="false" outlineLevel="0" collapsed="false">
      <c r="A695" s="138" t="n">
        <v>81</v>
      </c>
      <c r="B695" s="139" t="s">
        <v>1121</v>
      </c>
      <c r="C695" s="140" t="n">
        <v>3</v>
      </c>
      <c r="D695" s="140" t="n">
        <v>15</v>
      </c>
      <c r="E695" s="134" t="s">
        <v>1122</v>
      </c>
      <c r="F695" s="141" t="s">
        <v>135</v>
      </c>
    </row>
    <row r="696" customFormat="false" ht="15" hidden="false" customHeight="false" outlineLevel="0" collapsed="false">
      <c r="A696" s="138" t="n">
        <v>702</v>
      </c>
      <c r="B696" s="139" t="s">
        <v>1123</v>
      </c>
      <c r="C696" s="140" t="n">
        <v>20</v>
      </c>
      <c r="D696" s="140" t="n">
        <v>14</v>
      </c>
      <c r="E696" s="134" t="s">
        <v>1124</v>
      </c>
      <c r="F696" s="141" t="s">
        <v>178</v>
      </c>
    </row>
    <row r="697" customFormat="false" ht="15" hidden="false" customHeight="false" outlineLevel="0" collapsed="false">
      <c r="A697" s="138" t="n">
        <v>703</v>
      </c>
      <c r="B697" s="139" t="s">
        <v>1125</v>
      </c>
      <c r="C697" s="140" t="n">
        <v>20</v>
      </c>
      <c r="D697" s="140" t="n">
        <v>15</v>
      </c>
      <c r="E697" s="134" t="s">
        <v>1126</v>
      </c>
      <c r="F697" s="141" t="s">
        <v>178</v>
      </c>
    </row>
    <row r="698" customFormat="false" ht="15" hidden="false" customHeight="false" outlineLevel="0" collapsed="false">
      <c r="A698" s="138" t="n">
        <v>299</v>
      </c>
      <c r="B698" s="139" t="s">
        <v>1127</v>
      </c>
      <c r="C698" s="140" t="n">
        <v>8</v>
      </c>
      <c r="D698" s="140" t="n">
        <v>38</v>
      </c>
      <c r="E698" s="134" t="s">
        <v>1128</v>
      </c>
      <c r="F698" s="141" t="s">
        <v>88</v>
      </c>
    </row>
    <row r="699" customFormat="false" ht="15" hidden="false" customHeight="false" outlineLevel="0" collapsed="false">
      <c r="A699" s="138" t="n">
        <v>240</v>
      </c>
      <c r="B699" s="139" t="s">
        <v>1129</v>
      </c>
      <c r="C699" s="140" t="n">
        <v>7</v>
      </c>
      <c r="D699" s="140" t="n">
        <v>32</v>
      </c>
      <c r="E699" s="134" t="s">
        <v>1130</v>
      </c>
      <c r="F699" s="141" t="s">
        <v>108</v>
      </c>
    </row>
    <row r="700" customFormat="false" ht="15" hidden="false" customHeight="false" outlineLevel="0" collapsed="false">
      <c r="A700" s="138" t="n">
        <v>589</v>
      </c>
      <c r="B700" s="139" t="s">
        <v>1131</v>
      </c>
      <c r="C700" s="140" t="n">
        <v>15</v>
      </c>
      <c r="D700" s="140" t="n">
        <v>8</v>
      </c>
      <c r="E700" s="134" t="s">
        <v>1132</v>
      </c>
      <c r="F700" s="141" t="s">
        <v>165</v>
      </c>
    </row>
    <row r="701" customFormat="false" ht="15" hidden="false" customHeight="false" outlineLevel="0" collapsed="false">
      <c r="A701" s="138" t="n">
        <v>501</v>
      </c>
      <c r="B701" s="139" t="s">
        <v>1133</v>
      </c>
      <c r="C701" s="140" t="n">
        <v>12</v>
      </c>
      <c r="D701" s="140" t="n">
        <v>17</v>
      </c>
      <c r="E701" s="134" t="s">
        <v>1134</v>
      </c>
      <c r="F701" s="141" t="s">
        <v>158</v>
      </c>
    </row>
    <row r="702" customFormat="false" ht="15" hidden="false" customHeight="false" outlineLevel="0" collapsed="false">
      <c r="A702" s="138" t="n">
        <v>631</v>
      </c>
      <c r="B702" s="139" t="s">
        <v>1135</v>
      </c>
      <c r="C702" s="140" t="n">
        <v>17</v>
      </c>
      <c r="D702" s="140" t="n">
        <v>14</v>
      </c>
      <c r="E702" s="134" t="s">
        <v>1136</v>
      </c>
      <c r="F702" s="141" t="s">
        <v>98</v>
      </c>
    </row>
    <row r="703" customFormat="false" ht="15" hidden="false" customHeight="false" outlineLevel="0" collapsed="false">
      <c r="A703" s="138" t="n">
        <v>300</v>
      </c>
      <c r="B703" s="139" t="s">
        <v>1137</v>
      </c>
      <c r="C703" s="140" t="n">
        <v>8</v>
      </c>
      <c r="D703" s="140" t="n">
        <v>39</v>
      </c>
      <c r="E703" s="134" t="s">
        <v>1138</v>
      </c>
      <c r="F703" s="141" t="s">
        <v>88</v>
      </c>
    </row>
    <row r="704" customFormat="false" ht="15" hidden="false" customHeight="false" outlineLevel="0" collapsed="false">
      <c r="A704" s="138" t="n">
        <v>53</v>
      </c>
      <c r="B704" s="139" t="s">
        <v>1139</v>
      </c>
      <c r="C704" s="140" t="n">
        <v>2</v>
      </c>
      <c r="D704" s="140" t="n">
        <v>28</v>
      </c>
      <c r="E704" s="134" t="s">
        <v>1140</v>
      </c>
      <c r="F704" s="141" t="s">
        <v>78</v>
      </c>
    </row>
    <row r="705" customFormat="false" ht="15" hidden="false" customHeight="false" outlineLevel="0" collapsed="false">
      <c r="A705" s="138" t="n">
        <v>82</v>
      </c>
      <c r="B705" s="139" t="s">
        <v>1141</v>
      </c>
      <c r="C705" s="140" t="n">
        <v>3</v>
      </c>
      <c r="D705" s="140" t="n">
        <v>16</v>
      </c>
      <c r="E705" s="134" t="s">
        <v>1142</v>
      </c>
      <c r="F705" s="141" t="s">
        <v>135</v>
      </c>
    </row>
    <row r="706" customFormat="false" ht="15" hidden="false" customHeight="false" outlineLevel="0" collapsed="false">
      <c r="A706" s="138" t="n">
        <v>16</v>
      </c>
      <c r="B706" s="139" t="s">
        <v>1143</v>
      </c>
      <c r="C706" s="140" t="n">
        <v>1</v>
      </c>
      <c r="D706" s="140" t="n">
        <v>16</v>
      </c>
      <c r="E706" s="134" t="s">
        <v>1144</v>
      </c>
      <c r="F706" s="141" t="s">
        <v>128</v>
      </c>
    </row>
    <row r="707" customFormat="false" ht="15" hidden="false" customHeight="false" outlineLevel="0" collapsed="false">
      <c r="A707" s="138" t="n">
        <v>468</v>
      </c>
      <c r="B707" s="139" t="s">
        <v>1145</v>
      </c>
      <c r="C707" s="140" t="n">
        <v>11</v>
      </c>
      <c r="D707" s="140" t="n">
        <v>35</v>
      </c>
      <c r="E707" s="134" t="s">
        <v>1146</v>
      </c>
      <c r="F707" s="141" t="s">
        <v>120</v>
      </c>
    </row>
    <row r="708" customFormat="false" ht="15" hidden="false" customHeight="false" outlineLevel="0" collapsed="false">
      <c r="A708" s="138" t="n">
        <v>414</v>
      </c>
      <c r="B708" s="139" t="s">
        <v>1147</v>
      </c>
      <c r="C708" s="140" t="n">
        <v>10</v>
      </c>
      <c r="D708" s="140" t="n">
        <v>35</v>
      </c>
      <c r="E708" s="134" t="s">
        <v>1148</v>
      </c>
      <c r="F708" s="141" t="s">
        <v>123</v>
      </c>
    </row>
    <row r="709" customFormat="false" ht="15" hidden="false" customHeight="false" outlineLevel="0" collapsed="false">
      <c r="A709" s="138" t="n">
        <v>366</v>
      </c>
      <c r="B709" s="139" t="s">
        <v>1149</v>
      </c>
      <c r="C709" s="140" t="n">
        <v>9</v>
      </c>
      <c r="D709" s="140" t="n">
        <v>33</v>
      </c>
      <c r="E709" s="134" t="s">
        <v>1150</v>
      </c>
      <c r="F709" s="141" t="s">
        <v>146</v>
      </c>
    </row>
    <row r="710" customFormat="false" ht="15" hidden="false" customHeight="false" outlineLevel="0" collapsed="false">
      <c r="A710" s="138" t="n">
        <v>415</v>
      </c>
      <c r="B710" s="139" t="s">
        <v>1151</v>
      </c>
      <c r="C710" s="140" t="n">
        <v>10</v>
      </c>
      <c r="D710" s="140" t="n">
        <v>36</v>
      </c>
      <c r="E710" s="134" t="s">
        <v>1152</v>
      </c>
      <c r="F710" s="141" t="s">
        <v>123</v>
      </c>
    </row>
    <row r="711" customFormat="false" ht="15" hidden="false" customHeight="false" outlineLevel="0" collapsed="false">
      <c r="A711" s="138" t="n">
        <v>17</v>
      </c>
      <c r="B711" s="139" t="s">
        <v>1153</v>
      </c>
      <c r="C711" s="140" t="n">
        <v>1</v>
      </c>
      <c r="D711" s="140" t="n">
        <v>17</v>
      </c>
      <c r="E711" s="134" t="s">
        <v>1154</v>
      </c>
      <c r="F711" s="141" t="s">
        <v>128</v>
      </c>
    </row>
    <row r="712" customFormat="false" ht="15" hidden="false" customHeight="false" outlineLevel="0" collapsed="false">
      <c r="A712" s="138" t="n">
        <v>795</v>
      </c>
      <c r="B712" s="139" t="s">
        <v>1155</v>
      </c>
      <c r="C712" s="140" t="n">
        <v>24</v>
      </c>
      <c r="D712" s="140" t="n">
        <v>5</v>
      </c>
      <c r="E712" s="134" t="s">
        <v>1156</v>
      </c>
      <c r="F712" s="141" t="s">
        <v>153</v>
      </c>
    </row>
    <row r="713" customFormat="false" ht="15" hidden="false" customHeight="false" outlineLevel="0" collapsed="false">
      <c r="A713" s="138" t="n">
        <v>301</v>
      </c>
      <c r="B713" s="139" t="s">
        <v>1157</v>
      </c>
      <c r="C713" s="140" t="n">
        <v>8</v>
      </c>
      <c r="D713" s="140" t="n">
        <v>40</v>
      </c>
      <c r="E713" s="134" t="s">
        <v>1158</v>
      </c>
      <c r="F713" s="141" t="s">
        <v>88</v>
      </c>
    </row>
    <row r="714" customFormat="false" ht="15" hidden="false" customHeight="false" outlineLevel="0" collapsed="false">
      <c r="A714" s="138" t="n">
        <v>796</v>
      </c>
      <c r="B714" s="139" t="s">
        <v>1159</v>
      </c>
      <c r="C714" s="140" t="n">
        <v>24</v>
      </c>
      <c r="D714" s="140" t="n">
        <v>6</v>
      </c>
      <c r="E714" s="134" t="s">
        <v>1160</v>
      </c>
      <c r="F714" s="141" t="s">
        <v>153</v>
      </c>
    </row>
    <row r="715" customFormat="false" ht="15" hidden="false" customHeight="false" outlineLevel="0" collapsed="false">
      <c r="A715" s="138" t="n">
        <v>241</v>
      </c>
      <c r="B715" s="139" t="s">
        <v>1161</v>
      </c>
      <c r="C715" s="140" t="n">
        <v>7</v>
      </c>
      <c r="D715" s="140" t="n">
        <v>33</v>
      </c>
      <c r="E715" s="134" t="s">
        <v>1162</v>
      </c>
      <c r="F715" s="141" t="s">
        <v>108</v>
      </c>
    </row>
    <row r="716" customFormat="false" ht="15" hidden="false" customHeight="false" outlineLevel="0" collapsed="false">
      <c r="A716" s="138" t="n">
        <v>571</v>
      </c>
      <c r="B716" s="139" t="s">
        <v>1163</v>
      </c>
      <c r="C716" s="140" t="n">
        <v>14</v>
      </c>
      <c r="D716" s="140" t="n">
        <v>17</v>
      </c>
      <c r="E716" s="134" t="s">
        <v>1164</v>
      </c>
      <c r="F716" s="141" t="s">
        <v>134</v>
      </c>
    </row>
    <row r="717" customFormat="false" ht="15" hidden="false" customHeight="false" outlineLevel="0" collapsed="false">
      <c r="A717" s="138" t="n">
        <v>367</v>
      </c>
      <c r="B717" s="139" t="s">
        <v>1165</v>
      </c>
      <c r="C717" s="140" t="n">
        <v>9</v>
      </c>
      <c r="D717" s="140" t="n">
        <v>34</v>
      </c>
      <c r="E717" s="134" t="s">
        <v>1166</v>
      </c>
      <c r="F717" s="141" t="s">
        <v>146</v>
      </c>
    </row>
    <row r="718" customFormat="false" ht="15" hidden="false" customHeight="false" outlineLevel="0" collapsed="false">
      <c r="A718" s="138" t="n">
        <v>181</v>
      </c>
      <c r="B718" s="139" t="s">
        <v>1167</v>
      </c>
      <c r="C718" s="140" t="n">
        <v>6</v>
      </c>
      <c r="D718" s="140" t="n">
        <v>21</v>
      </c>
      <c r="E718" s="134" t="s">
        <v>1168</v>
      </c>
      <c r="F718" s="141" t="s">
        <v>143</v>
      </c>
    </row>
    <row r="719" customFormat="false" ht="15" hidden="false" customHeight="false" outlineLevel="0" collapsed="false">
      <c r="A719" s="138" t="n">
        <v>242</v>
      </c>
      <c r="B719" s="139" t="s">
        <v>1169</v>
      </c>
      <c r="C719" s="140" t="n">
        <v>7</v>
      </c>
      <c r="D719" s="140" t="n">
        <v>34</v>
      </c>
      <c r="E719" s="134" t="s">
        <v>1170</v>
      </c>
      <c r="F719" s="141" t="s">
        <v>108</v>
      </c>
    </row>
    <row r="720" customFormat="false" ht="15" hidden="false" customHeight="false" outlineLevel="0" collapsed="false">
      <c r="A720" s="138" t="n">
        <v>502</v>
      </c>
      <c r="B720" s="139" t="s">
        <v>1171</v>
      </c>
      <c r="C720" s="140" t="n">
        <v>12</v>
      </c>
      <c r="D720" s="140" t="n">
        <v>18</v>
      </c>
      <c r="E720" s="134" t="s">
        <v>1172</v>
      </c>
      <c r="F720" s="141" t="s">
        <v>158</v>
      </c>
    </row>
    <row r="721" customFormat="false" ht="15" hidden="false" customHeight="false" outlineLevel="0" collapsed="false">
      <c r="A721" s="138" t="n">
        <v>704</v>
      </c>
      <c r="B721" s="139" t="s">
        <v>1173</v>
      </c>
      <c r="C721" s="140" t="n">
        <v>20</v>
      </c>
      <c r="D721" s="140" t="n">
        <v>16</v>
      </c>
      <c r="E721" s="134" t="s">
        <v>1174</v>
      </c>
      <c r="F721" s="141" t="s">
        <v>178</v>
      </c>
    </row>
    <row r="722" customFormat="false" ht="15" hidden="false" customHeight="false" outlineLevel="0" collapsed="false">
      <c r="A722" s="138" t="n">
        <v>182</v>
      </c>
      <c r="B722" s="139" t="s">
        <v>1175</v>
      </c>
      <c r="C722" s="140" t="n">
        <v>6</v>
      </c>
      <c r="D722" s="140" t="n">
        <v>22</v>
      </c>
      <c r="E722" s="134" t="s">
        <v>1176</v>
      </c>
      <c r="F722" s="141" t="s">
        <v>143</v>
      </c>
    </row>
    <row r="723" customFormat="false" ht="15" hidden="false" customHeight="false" outlineLevel="0" collapsed="false">
      <c r="A723" s="138" t="n">
        <v>469</v>
      </c>
      <c r="B723" s="139" t="s">
        <v>1177</v>
      </c>
      <c r="C723" s="140" t="n">
        <v>11</v>
      </c>
      <c r="D723" s="140" t="n">
        <v>36</v>
      </c>
      <c r="E723" s="134" t="s">
        <v>1178</v>
      </c>
      <c r="F723" s="141" t="s">
        <v>120</v>
      </c>
    </row>
    <row r="724" customFormat="false" ht="15" hidden="false" customHeight="false" outlineLevel="0" collapsed="false">
      <c r="A724" s="138" t="n">
        <v>183</v>
      </c>
      <c r="B724" s="139" t="s">
        <v>1179</v>
      </c>
      <c r="C724" s="140" t="n">
        <v>6</v>
      </c>
      <c r="D724" s="140" t="n">
        <v>23</v>
      </c>
      <c r="E724" s="134" t="s">
        <v>1180</v>
      </c>
      <c r="F724" s="141" t="s">
        <v>143</v>
      </c>
    </row>
    <row r="725" customFormat="false" ht="15" hidden="false" customHeight="false" outlineLevel="0" collapsed="false">
      <c r="A725" s="138" t="n">
        <v>127</v>
      </c>
      <c r="B725" s="139" t="s">
        <v>1181</v>
      </c>
      <c r="C725" s="140" t="n">
        <v>4</v>
      </c>
      <c r="D725" s="140" t="n">
        <v>33</v>
      </c>
      <c r="E725" s="134" t="s">
        <v>1182</v>
      </c>
      <c r="F725" s="141" t="s">
        <v>131</v>
      </c>
    </row>
    <row r="726" customFormat="false" ht="15" hidden="false" customHeight="false" outlineLevel="0" collapsed="false">
      <c r="A726" s="138" t="n">
        <v>781</v>
      </c>
      <c r="B726" s="139" t="s">
        <v>1183</v>
      </c>
      <c r="C726" s="140" t="n">
        <v>23</v>
      </c>
      <c r="D726" s="140" t="n">
        <v>8</v>
      </c>
      <c r="E726" s="134" t="s">
        <v>1184</v>
      </c>
      <c r="F726" s="141" t="s">
        <v>103</v>
      </c>
    </row>
    <row r="727" customFormat="false" ht="15" hidden="false" customHeight="false" outlineLevel="0" collapsed="false">
      <c r="A727" s="138" t="n">
        <v>797</v>
      </c>
      <c r="B727" s="139" t="s">
        <v>1185</v>
      </c>
      <c r="C727" s="140" t="n">
        <v>24</v>
      </c>
      <c r="D727" s="140" t="n">
        <v>7</v>
      </c>
      <c r="E727" s="134" t="s">
        <v>1186</v>
      </c>
      <c r="F727" s="141" t="s">
        <v>153</v>
      </c>
    </row>
    <row r="728" customFormat="false" ht="15" hidden="false" customHeight="false" outlineLevel="0" collapsed="false">
      <c r="A728" s="138" t="n">
        <v>470</v>
      </c>
      <c r="B728" s="139" t="s">
        <v>1187</v>
      </c>
      <c r="C728" s="140" t="n">
        <v>11</v>
      </c>
      <c r="D728" s="140" t="n">
        <v>37</v>
      </c>
      <c r="E728" s="134" t="s">
        <v>1188</v>
      </c>
      <c r="F728" s="141" t="s">
        <v>120</v>
      </c>
    </row>
    <row r="729" customFormat="false" ht="15" hidden="false" customHeight="false" outlineLevel="0" collapsed="false">
      <c r="A729" s="138" t="n">
        <v>471</v>
      </c>
      <c r="B729" s="139" t="s">
        <v>1189</v>
      </c>
      <c r="C729" s="140" t="n">
        <v>11</v>
      </c>
      <c r="D729" s="140" t="n">
        <v>38</v>
      </c>
      <c r="E729" s="134" t="s">
        <v>1190</v>
      </c>
      <c r="F729" s="141" t="s">
        <v>120</v>
      </c>
    </row>
    <row r="730" customFormat="false" ht="15" hidden="false" customHeight="false" outlineLevel="0" collapsed="false">
      <c r="A730" s="138" t="n">
        <v>503</v>
      </c>
      <c r="B730" s="139" t="s">
        <v>1191</v>
      </c>
      <c r="C730" s="140" t="n">
        <v>12</v>
      </c>
      <c r="D730" s="140" t="n">
        <v>19</v>
      </c>
      <c r="E730" s="134" t="s">
        <v>1192</v>
      </c>
      <c r="F730" s="141" t="s">
        <v>158</v>
      </c>
    </row>
    <row r="731" customFormat="false" ht="15" hidden="false" customHeight="false" outlineLevel="0" collapsed="false">
      <c r="A731" s="138" t="n">
        <v>632</v>
      </c>
      <c r="B731" s="139" t="s">
        <v>1193</v>
      </c>
      <c r="C731" s="140" t="n">
        <v>17</v>
      </c>
      <c r="D731" s="140" t="n">
        <v>15</v>
      </c>
      <c r="E731" s="134" t="s">
        <v>1194</v>
      </c>
      <c r="F731" s="141" t="s">
        <v>98</v>
      </c>
    </row>
    <row r="732" customFormat="false" ht="15" hidden="false" customHeight="false" outlineLevel="0" collapsed="false">
      <c r="A732" s="138" t="n">
        <v>302</v>
      </c>
      <c r="B732" s="139" t="s">
        <v>1195</v>
      </c>
      <c r="C732" s="140" t="n">
        <v>8</v>
      </c>
      <c r="D732" s="140" t="n">
        <v>41</v>
      </c>
      <c r="E732" s="134" t="s">
        <v>1196</v>
      </c>
      <c r="F732" s="141" t="s">
        <v>88</v>
      </c>
    </row>
    <row r="733" customFormat="false" ht="15" hidden="false" customHeight="false" outlineLevel="0" collapsed="false">
      <c r="A733" s="138" t="n">
        <v>647</v>
      </c>
      <c r="B733" s="139" t="s">
        <v>1197</v>
      </c>
      <c r="C733" s="140" t="n">
        <v>18</v>
      </c>
      <c r="D733" s="140" t="n">
        <v>11</v>
      </c>
      <c r="E733" s="134" t="s">
        <v>1198</v>
      </c>
      <c r="F733" s="141" t="s">
        <v>173</v>
      </c>
    </row>
    <row r="734" customFormat="false" ht="15" hidden="false" customHeight="false" outlineLevel="0" collapsed="false">
      <c r="A734" s="138" t="n">
        <v>368</v>
      </c>
      <c r="B734" s="139" t="s">
        <v>1199</v>
      </c>
      <c r="C734" s="140" t="n">
        <v>9</v>
      </c>
      <c r="D734" s="140" t="n">
        <v>35</v>
      </c>
      <c r="E734" s="134" t="s">
        <v>1200</v>
      </c>
      <c r="F734" s="141" t="s">
        <v>146</v>
      </c>
    </row>
    <row r="735" customFormat="false" ht="15" hidden="false" customHeight="false" outlineLevel="0" collapsed="false">
      <c r="A735" s="138" t="n">
        <v>184</v>
      </c>
      <c r="B735" s="139" t="s">
        <v>1201</v>
      </c>
      <c r="C735" s="140" t="n">
        <v>6</v>
      </c>
      <c r="D735" s="140" t="n">
        <v>24</v>
      </c>
      <c r="E735" s="134" t="s">
        <v>1202</v>
      </c>
      <c r="F735" s="141" t="s">
        <v>143</v>
      </c>
    </row>
    <row r="736" customFormat="false" ht="15" hidden="false" customHeight="false" outlineLevel="0" collapsed="false">
      <c r="A736" s="138" t="n">
        <v>612</v>
      </c>
      <c r="B736" s="139" t="s">
        <v>1203</v>
      </c>
      <c r="C736" s="140" t="n">
        <v>16</v>
      </c>
      <c r="D736" s="140" t="n">
        <v>15</v>
      </c>
      <c r="E736" s="134" t="s">
        <v>1204</v>
      </c>
      <c r="F736" s="141" t="s">
        <v>168</v>
      </c>
    </row>
    <row r="737" customFormat="false" ht="15" hidden="false" customHeight="false" outlineLevel="0" collapsed="false">
      <c r="A737" s="138" t="n">
        <v>798</v>
      </c>
      <c r="B737" s="139" t="s">
        <v>1205</v>
      </c>
      <c r="C737" s="140" t="n">
        <v>24</v>
      </c>
      <c r="D737" s="140" t="n">
        <v>8</v>
      </c>
      <c r="E737" s="134" t="s">
        <v>1206</v>
      </c>
      <c r="F737" s="141" t="s">
        <v>153</v>
      </c>
    </row>
    <row r="738" customFormat="false" ht="15" hidden="false" customHeight="false" outlineLevel="0" collapsed="false">
      <c r="A738" s="138" t="n">
        <v>416</v>
      </c>
      <c r="B738" s="139" t="s">
        <v>1207</v>
      </c>
      <c r="C738" s="140" t="n">
        <v>10</v>
      </c>
      <c r="D738" s="140" t="n">
        <v>37</v>
      </c>
      <c r="E738" s="134" t="s">
        <v>1208</v>
      </c>
      <c r="F738" s="141" t="s">
        <v>123</v>
      </c>
    </row>
    <row r="739" customFormat="false" ht="15" hidden="false" customHeight="false" outlineLevel="0" collapsed="false">
      <c r="A739" s="138" t="n">
        <v>185</v>
      </c>
      <c r="B739" s="139" t="s">
        <v>1209</v>
      </c>
      <c r="C739" s="140" t="n">
        <v>6</v>
      </c>
      <c r="D739" s="140" t="n">
        <v>25</v>
      </c>
      <c r="E739" s="134" t="s">
        <v>1210</v>
      </c>
      <c r="F739" s="141" t="s">
        <v>143</v>
      </c>
    </row>
    <row r="740" customFormat="false" ht="15" hidden="false" customHeight="false" outlineLevel="0" collapsed="false">
      <c r="A740" s="138" t="n">
        <v>572</v>
      </c>
      <c r="B740" s="139" t="s">
        <v>1211</v>
      </c>
      <c r="C740" s="140" t="n">
        <v>14</v>
      </c>
      <c r="D740" s="140" t="n">
        <v>18</v>
      </c>
      <c r="E740" s="134" t="s">
        <v>1212</v>
      </c>
      <c r="F740" s="141" t="s">
        <v>134</v>
      </c>
    </row>
    <row r="741" customFormat="false" ht="15" hidden="false" customHeight="false" outlineLevel="0" collapsed="false">
      <c r="A741" s="138" t="n">
        <v>705</v>
      </c>
      <c r="B741" s="139" t="s">
        <v>1213</v>
      </c>
      <c r="C741" s="140" t="n">
        <v>20</v>
      </c>
      <c r="D741" s="140" t="n">
        <v>17</v>
      </c>
      <c r="E741" s="134" t="s">
        <v>1214</v>
      </c>
      <c r="F741" s="141" t="s">
        <v>178</v>
      </c>
    </row>
    <row r="742" customFormat="false" ht="15" hidden="false" customHeight="false" outlineLevel="0" collapsed="false">
      <c r="A742" s="138" t="n">
        <v>83</v>
      </c>
      <c r="B742" s="139" t="s">
        <v>1215</v>
      </c>
      <c r="C742" s="140" t="n">
        <v>3</v>
      </c>
      <c r="D742" s="140" t="n">
        <v>17</v>
      </c>
      <c r="E742" s="134" t="s">
        <v>1216</v>
      </c>
      <c r="F742" s="141" t="s">
        <v>135</v>
      </c>
    </row>
    <row r="743" customFormat="false" ht="15" hidden="false" customHeight="false" outlineLevel="0" collapsed="false">
      <c r="A743" s="138" t="n">
        <v>417</v>
      </c>
      <c r="B743" s="139" t="s">
        <v>1217</v>
      </c>
      <c r="C743" s="140" t="n">
        <v>10</v>
      </c>
      <c r="D743" s="140" t="n">
        <v>38</v>
      </c>
      <c r="E743" s="134" t="s">
        <v>1218</v>
      </c>
      <c r="F743" s="141" t="s">
        <v>123</v>
      </c>
    </row>
    <row r="744" customFormat="false" ht="15" hidden="false" customHeight="false" outlineLevel="0" collapsed="false">
      <c r="A744" s="138" t="n">
        <v>418</v>
      </c>
      <c r="B744" s="139" t="s">
        <v>1219</v>
      </c>
      <c r="C744" s="140" t="n">
        <v>10</v>
      </c>
      <c r="D744" s="140" t="n">
        <v>39</v>
      </c>
      <c r="E744" s="134" t="s">
        <v>1220</v>
      </c>
      <c r="F744" s="141" t="s">
        <v>123</v>
      </c>
    </row>
    <row r="745" customFormat="false" ht="15" hidden="false" customHeight="false" outlineLevel="0" collapsed="false">
      <c r="A745" s="138" t="n">
        <v>54</v>
      </c>
      <c r="B745" s="139" t="s">
        <v>1221</v>
      </c>
      <c r="C745" s="140" t="n">
        <v>2</v>
      </c>
      <c r="D745" s="140" t="n">
        <v>29</v>
      </c>
      <c r="E745" s="134" t="s">
        <v>1222</v>
      </c>
      <c r="F745" s="141" t="s">
        <v>78</v>
      </c>
    </row>
    <row r="746" customFormat="false" ht="15" hidden="false" customHeight="false" outlineLevel="0" collapsed="false">
      <c r="A746" s="138" t="n">
        <v>128</v>
      </c>
      <c r="B746" s="139" t="s">
        <v>1223</v>
      </c>
      <c r="C746" s="140" t="n">
        <v>4</v>
      </c>
      <c r="D746" s="140" t="n">
        <v>34</v>
      </c>
      <c r="E746" s="134" t="s">
        <v>1224</v>
      </c>
      <c r="F746" s="141" t="s">
        <v>131</v>
      </c>
    </row>
    <row r="747" customFormat="false" ht="15" hidden="false" customHeight="false" outlineLevel="0" collapsed="false">
      <c r="A747" s="138" t="n">
        <v>768</v>
      </c>
      <c r="B747" s="139" t="s">
        <v>1225</v>
      </c>
      <c r="C747" s="140" t="n">
        <v>22</v>
      </c>
      <c r="D747" s="140" t="n">
        <v>14</v>
      </c>
      <c r="E747" s="134" t="s">
        <v>1226</v>
      </c>
      <c r="F747" s="141" t="s">
        <v>183</v>
      </c>
    </row>
    <row r="748" customFormat="false" ht="15" hidden="false" customHeight="false" outlineLevel="0" collapsed="false">
      <c r="A748" s="138" t="n">
        <v>799</v>
      </c>
      <c r="B748" s="139" t="s">
        <v>1227</v>
      </c>
      <c r="C748" s="140" t="n">
        <v>24</v>
      </c>
      <c r="D748" s="140" t="n">
        <v>9</v>
      </c>
      <c r="E748" s="134" t="s">
        <v>1228</v>
      </c>
      <c r="F748" s="141" t="s">
        <v>153</v>
      </c>
    </row>
    <row r="749" customFormat="false" ht="15" hidden="false" customHeight="false" outlineLevel="0" collapsed="false">
      <c r="A749" s="138" t="n">
        <v>186</v>
      </c>
      <c r="B749" s="139" t="s">
        <v>1229</v>
      </c>
      <c r="C749" s="140" t="n">
        <v>6</v>
      </c>
      <c r="D749" s="140" t="n">
        <v>26</v>
      </c>
      <c r="E749" s="134" t="s">
        <v>1230</v>
      </c>
      <c r="F749" s="141" t="s">
        <v>143</v>
      </c>
    </row>
    <row r="750" customFormat="false" ht="15" hidden="false" customHeight="false" outlineLevel="0" collapsed="false">
      <c r="A750" s="138" t="n">
        <v>800</v>
      </c>
      <c r="B750" s="139" t="s">
        <v>1231</v>
      </c>
      <c r="C750" s="140" t="n">
        <v>24</v>
      </c>
      <c r="D750" s="140" t="n">
        <v>10</v>
      </c>
      <c r="E750" s="134" t="s">
        <v>1232</v>
      </c>
      <c r="F750" s="141" t="s">
        <v>153</v>
      </c>
    </row>
    <row r="751" customFormat="false" ht="15" hidden="false" customHeight="false" outlineLevel="0" collapsed="false">
      <c r="A751" s="138" t="n">
        <v>243</v>
      </c>
      <c r="B751" s="139" t="s">
        <v>1233</v>
      </c>
      <c r="C751" s="140" t="n">
        <v>7</v>
      </c>
      <c r="D751" s="140" t="n">
        <v>35</v>
      </c>
      <c r="E751" s="134" t="s">
        <v>1234</v>
      </c>
      <c r="F751" s="141" t="s">
        <v>108</v>
      </c>
    </row>
    <row r="752" customFormat="false" ht="15" hidden="false" customHeight="false" outlineLevel="0" collapsed="false">
      <c r="A752" s="138" t="n">
        <v>55</v>
      </c>
      <c r="B752" s="139" t="s">
        <v>1235</v>
      </c>
      <c r="C752" s="140" t="n">
        <v>2</v>
      </c>
      <c r="D752" s="140" t="n">
        <v>30</v>
      </c>
      <c r="E752" s="134" t="s">
        <v>1236</v>
      </c>
      <c r="F752" s="141" t="s">
        <v>78</v>
      </c>
    </row>
    <row r="753" customFormat="false" ht="15" hidden="false" customHeight="false" outlineLevel="0" collapsed="false">
      <c r="A753" s="138" t="n">
        <v>573</v>
      </c>
      <c r="B753" s="139" t="s">
        <v>1237</v>
      </c>
      <c r="C753" s="140" t="n">
        <v>14</v>
      </c>
      <c r="D753" s="140" t="n">
        <v>19</v>
      </c>
      <c r="E753" s="134" t="s">
        <v>1238</v>
      </c>
      <c r="F753" s="141" t="s">
        <v>134</v>
      </c>
    </row>
    <row r="754" customFormat="false" ht="15" hidden="false" customHeight="false" outlineLevel="0" collapsed="false">
      <c r="A754" s="138" t="n">
        <v>574</v>
      </c>
      <c r="B754" s="139" t="s">
        <v>1239</v>
      </c>
      <c r="C754" s="140" t="n">
        <v>14</v>
      </c>
      <c r="D754" s="140" t="n">
        <v>20</v>
      </c>
      <c r="E754" s="134" t="s">
        <v>1240</v>
      </c>
      <c r="F754" s="141" t="s">
        <v>134</v>
      </c>
    </row>
    <row r="755" customFormat="false" ht="15" hidden="false" customHeight="false" outlineLevel="0" collapsed="false">
      <c r="A755" s="138" t="n">
        <v>56</v>
      </c>
      <c r="B755" s="139" t="s">
        <v>1241</v>
      </c>
      <c r="C755" s="140" t="n">
        <v>2</v>
      </c>
      <c r="D755" s="140" t="n">
        <v>31</v>
      </c>
      <c r="E755" s="134" t="s">
        <v>1242</v>
      </c>
      <c r="F755" s="141" t="s">
        <v>78</v>
      </c>
    </row>
    <row r="756" customFormat="false" ht="15" hidden="false" customHeight="false" outlineLevel="0" collapsed="false">
      <c r="A756" s="138" t="n">
        <v>369</v>
      </c>
      <c r="B756" s="139" t="s">
        <v>1243</v>
      </c>
      <c r="C756" s="140" t="n">
        <v>9</v>
      </c>
      <c r="D756" s="140" t="n">
        <v>36</v>
      </c>
      <c r="E756" s="134" t="s">
        <v>1244</v>
      </c>
      <c r="F756" s="141" t="s">
        <v>146</v>
      </c>
    </row>
    <row r="757" customFormat="false" ht="15" hidden="false" customHeight="false" outlineLevel="0" collapsed="false">
      <c r="A757" s="138" t="n">
        <v>590</v>
      </c>
      <c r="B757" s="139" t="s">
        <v>1245</v>
      </c>
      <c r="C757" s="140" t="n">
        <v>15</v>
      </c>
      <c r="D757" s="140" t="n">
        <v>9</v>
      </c>
      <c r="E757" s="134" t="s">
        <v>1246</v>
      </c>
      <c r="F757" s="141" t="s">
        <v>165</v>
      </c>
    </row>
    <row r="758" customFormat="false" ht="15" hidden="false" customHeight="false" outlineLevel="0" collapsed="false">
      <c r="A758" s="138" t="n">
        <v>18</v>
      </c>
      <c r="B758" s="139" t="s">
        <v>1247</v>
      </c>
      <c r="C758" s="140" t="n">
        <v>1</v>
      </c>
      <c r="D758" s="140" t="n">
        <v>18</v>
      </c>
      <c r="E758" s="134" t="s">
        <v>1248</v>
      </c>
      <c r="F758" s="141" t="s">
        <v>128</v>
      </c>
    </row>
    <row r="759" customFormat="false" ht="15" hidden="false" customHeight="false" outlineLevel="0" collapsed="false">
      <c r="A759" s="138" t="n">
        <v>648</v>
      </c>
      <c r="B759" s="139" t="s">
        <v>1249</v>
      </c>
      <c r="C759" s="140" t="n">
        <v>18</v>
      </c>
      <c r="D759" s="140" t="n">
        <v>12</v>
      </c>
      <c r="E759" s="134" t="s">
        <v>1250</v>
      </c>
      <c r="F759" s="141" t="s">
        <v>173</v>
      </c>
    </row>
    <row r="760" customFormat="false" ht="15" hidden="false" customHeight="false" outlineLevel="0" collapsed="false">
      <c r="A760" s="138" t="n">
        <v>19</v>
      </c>
      <c r="B760" s="139" t="s">
        <v>1251</v>
      </c>
      <c r="C760" s="140" t="n">
        <v>1</v>
      </c>
      <c r="D760" s="140" t="n">
        <v>19</v>
      </c>
      <c r="E760" s="134" t="s">
        <v>1252</v>
      </c>
      <c r="F760" s="141" t="s">
        <v>128</v>
      </c>
    </row>
    <row r="761" customFormat="false" ht="15" hidden="false" customHeight="false" outlineLevel="0" collapsed="false">
      <c r="A761" s="138" t="n">
        <v>303</v>
      </c>
      <c r="B761" s="139" t="s">
        <v>1253</v>
      </c>
      <c r="C761" s="140" t="n">
        <v>8</v>
      </c>
      <c r="D761" s="140" t="n">
        <v>42</v>
      </c>
      <c r="E761" s="134" t="s">
        <v>1254</v>
      </c>
      <c r="F761" s="141" t="s">
        <v>88</v>
      </c>
    </row>
    <row r="762" customFormat="false" ht="15" hidden="false" customHeight="false" outlineLevel="0" collapsed="false">
      <c r="A762" s="138" t="n">
        <v>745</v>
      </c>
      <c r="B762" s="139" t="s">
        <v>1255</v>
      </c>
      <c r="C762" s="140" t="n">
        <v>21</v>
      </c>
      <c r="D762" s="140" t="n">
        <v>34</v>
      </c>
      <c r="E762" s="134" t="s">
        <v>1256</v>
      </c>
      <c r="F762" s="141" t="s">
        <v>83</v>
      </c>
    </row>
    <row r="763" customFormat="false" ht="15" hidden="false" customHeight="false" outlineLevel="0" collapsed="false">
      <c r="A763" s="138" t="n">
        <v>187</v>
      </c>
      <c r="B763" s="139" t="s">
        <v>1257</v>
      </c>
      <c r="C763" s="140" t="n">
        <v>6</v>
      </c>
      <c r="D763" s="140" t="n">
        <v>27</v>
      </c>
      <c r="E763" s="134" t="s">
        <v>1258</v>
      </c>
      <c r="F763" s="141" t="s">
        <v>143</v>
      </c>
    </row>
    <row r="764" customFormat="false" ht="15" hidden="false" customHeight="false" outlineLevel="0" collapsed="false">
      <c r="A764" s="138" t="n">
        <v>129</v>
      </c>
      <c r="B764" s="139" t="s">
        <v>1259</v>
      </c>
      <c r="C764" s="140" t="n">
        <v>4</v>
      </c>
      <c r="D764" s="140" t="n">
        <v>35</v>
      </c>
      <c r="E764" s="134" t="s">
        <v>1260</v>
      </c>
      <c r="F764" s="141" t="s">
        <v>131</v>
      </c>
    </row>
    <row r="765" customFormat="false" ht="15" hidden="false" customHeight="false" outlineLevel="0" collapsed="false">
      <c r="A765" s="138" t="n">
        <v>370</v>
      </c>
      <c r="B765" s="139" t="s">
        <v>1261</v>
      </c>
      <c r="C765" s="140" t="n">
        <v>9</v>
      </c>
      <c r="D765" s="140" t="n">
        <v>37</v>
      </c>
      <c r="E765" s="134" t="s">
        <v>1262</v>
      </c>
      <c r="F765" s="141" t="s">
        <v>146</v>
      </c>
    </row>
    <row r="766" customFormat="false" ht="15" hidden="false" customHeight="false" outlineLevel="0" collapsed="false">
      <c r="A766" s="138" t="n">
        <v>371</v>
      </c>
      <c r="B766" s="139" t="s">
        <v>1263</v>
      </c>
      <c r="C766" s="140" t="n">
        <v>9</v>
      </c>
      <c r="D766" s="140" t="n">
        <v>38</v>
      </c>
      <c r="E766" s="134" t="s">
        <v>1264</v>
      </c>
      <c r="F766" s="141" t="s">
        <v>146</v>
      </c>
    </row>
    <row r="767" customFormat="false" ht="15" hidden="false" customHeight="false" outlineLevel="0" collapsed="false">
      <c r="A767" s="138" t="n">
        <v>304</v>
      </c>
      <c r="B767" s="139" t="s">
        <v>1265</v>
      </c>
      <c r="C767" s="140" t="n">
        <v>8</v>
      </c>
      <c r="D767" s="140" t="n">
        <v>43</v>
      </c>
      <c r="E767" s="134" t="s">
        <v>1266</v>
      </c>
      <c r="F767" s="141" t="s">
        <v>88</v>
      </c>
    </row>
    <row r="768" customFormat="false" ht="15" hidden="false" customHeight="false" outlineLevel="0" collapsed="false">
      <c r="A768" s="138" t="n">
        <v>130</v>
      </c>
      <c r="B768" s="139" t="s">
        <v>1267</v>
      </c>
      <c r="C768" s="140" t="n">
        <v>4</v>
      </c>
      <c r="D768" s="140" t="n">
        <v>36</v>
      </c>
      <c r="E768" s="134" t="s">
        <v>1268</v>
      </c>
      <c r="F768" s="141" t="s">
        <v>131</v>
      </c>
    </row>
    <row r="769" customFormat="false" ht="15" hidden="false" customHeight="false" outlineLevel="0" collapsed="false">
      <c r="A769" s="138" t="n">
        <v>305</v>
      </c>
      <c r="B769" s="139" t="s">
        <v>1269</v>
      </c>
      <c r="C769" s="140" t="n">
        <v>8</v>
      </c>
      <c r="D769" s="140" t="n">
        <v>44</v>
      </c>
      <c r="E769" s="134" t="s">
        <v>1270</v>
      </c>
      <c r="F769" s="141" t="s">
        <v>88</v>
      </c>
    </row>
    <row r="770" customFormat="false" ht="15" hidden="false" customHeight="false" outlineLevel="0" collapsed="false">
      <c r="A770" s="138" t="n">
        <v>244</v>
      </c>
      <c r="B770" s="139" t="s">
        <v>1271</v>
      </c>
      <c r="C770" s="140" t="n">
        <v>7</v>
      </c>
      <c r="D770" s="140" t="n">
        <v>36</v>
      </c>
      <c r="E770" s="134" t="s">
        <v>1272</v>
      </c>
      <c r="F770" s="141" t="s">
        <v>108</v>
      </c>
    </row>
    <row r="771" customFormat="false" ht="15" hidden="false" customHeight="false" outlineLevel="0" collapsed="false">
      <c r="A771" s="138" t="n">
        <v>591</v>
      </c>
      <c r="B771" s="139" t="s">
        <v>1273</v>
      </c>
      <c r="C771" s="140" t="n">
        <v>15</v>
      </c>
      <c r="D771" s="140" t="n">
        <v>10</v>
      </c>
      <c r="E771" s="134" t="s">
        <v>1274</v>
      </c>
      <c r="F771" s="141" t="s">
        <v>165</v>
      </c>
    </row>
    <row r="772" customFormat="false" ht="15" hidden="false" customHeight="false" outlineLevel="0" collapsed="false">
      <c r="A772" s="138" t="n">
        <v>542</v>
      </c>
      <c r="B772" s="139" t="s">
        <v>1275</v>
      </c>
      <c r="C772" s="140" t="n">
        <v>13</v>
      </c>
      <c r="D772" s="140" t="n">
        <v>29</v>
      </c>
      <c r="E772" s="134" t="s">
        <v>1276</v>
      </c>
      <c r="F772" s="141" t="s">
        <v>93</v>
      </c>
    </row>
    <row r="773" customFormat="false" ht="15" hidden="false" customHeight="false" outlineLevel="0" collapsed="false">
      <c r="A773" s="138" t="n">
        <v>131</v>
      </c>
      <c r="B773" s="139" t="s">
        <v>1277</v>
      </c>
      <c r="C773" s="140" t="n">
        <v>4</v>
      </c>
      <c r="D773" s="140" t="n">
        <v>37</v>
      </c>
      <c r="E773" s="134" t="s">
        <v>1278</v>
      </c>
      <c r="F773" s="141" t="s">
        <v>131</v>
      </c>
    </row>
    <row r="774" customFormat="false" ht="15" hidden="false" customHeight="false" outlineLevel="0" collapsed="false">
      <c r="A774" s="138" t="n">
        <v>706</v>
      </c>
      <c r="B774" s="139" t="s">
        <v>1279</v>
      </c>
      <c r="C774" s="140" t="n">
        <v>20</v>
      </c>
      <c r="D774" s="140" t="n">
        <v>18</v>
      </c>
      <c r="E774" s="134" t="s">
        <v>1280</v>
      </c>
      <c r="F774" s="141" t="s">
        <v>178</v>
      </c>
    </row>
    <row r="775" customFormat="false" ht="15" hidden="false" customHeight="false" outlineLevel="0" collapsed="false">
      <c r="A775" s="138" t="n">
        <v>472</v>
      </c>
      <c r="B775" s="139" t="s">
        <v>1281</v>
      </c>
      <c r="C775" s="140" t="n">
        <v>11</v>
      </c>
      <c r="D775" s="140" t="n">
        <v>39</v>
      </c>
      <c r="E775" s="134" t="s">
        <v>1282</v>
      </c>
      <c r="F775" s="141" t="s">
        <v>120</v>
      </c>
    </row>
    <row r="776" customFormat="false" ht="15" hidden="false" customHeight="false" outlineLevel="0" collapsed="false">
      <c r="A776" s="138" t="n">
        <v>575</v>
      </c>
      <c r="B776" s="139" t="s">
        <v>1283</v>
      </c>
      <c r="C776" s="140" t="n">
        <v>14</v>
      </c>
      <c r="D776" s="140" t="n">
        <v>21</v>
      </c>
      <c r="E776" s="134" t="s">
        <v>1284</v>
      </c>
      <c r="F776" s="141" t="s">
        <v>134</v>
      </c>
    </row>
    <row r="777" customFormat="false" ht="15" hidden="false" customHeight="false" outlineLevel="0" collapsed="false">
      <c r="A777" s="138" t="n">
        <v>57</v>
      </c>
      <c r="B777" s="139" t="s">
        <v>1285</v>
      </c>
      <c r="C777" s="140" t="n">
        <v>2</v>
      </c>
      <c r="D777" s="140" t="n">
        <v>32</v>
      </c>
      <c r="E777" s="134" t="s">
        <v>1286</v>
      </c>
      <c r="F777" s="141" t="s">
        <v>78</v>
      </c>
    </row>
    <row r="778" customFormat="false" ht="15" hidden="false" customHeight="false" outlineLevel="0" collapsed="false">
      <c r="A778" s="138" t="n">
        <v>707</v>
      </c>
      <c r="B778" s="139" t="s">
        <v>1287</v>
      </c>
      <c r="C778" s="140" t="n">
        <v>20</v>
      </c>
      <c r="D778" s="140" t="n">
        <v>19</v>
      </c>
      <c r="E778" s="134" t="s">
        <v>1288</v>
      </c>
      <c r="F778" s="141" t="s">
        <v>178</v>
      </c>
    </row>
    <row r="779" customFormat="false" ht="15" hidden="false" customHeight="false" outlineLevel="0" collapsed="false">
      <c r="A779" s="138" t="n">
        <v>782</v>
      </c>
      <c r="B779" s="139" t="s">
        <v>1289</v>
      </c>
      <c r="C779" s="140" t="n">
        <v>23</v>
      </c>
      <c r="D779" s="140" t="n">
        <v>9</v>
      </c>
      <c r="E779" s="134" t="s">
        <v>1290</v>
      </c>
      <c r="F779" s="141" t="s">
        <v>103</v>
      </c>
    </row>
    <row r="780" customFormat="false" ht="15" hidden="false" customHeight="false" outlineLevel="0" collapsed="false">
      <c r="A780" s="138" t="n">
        <v>58</v>
      </c>
      <c r="B780" s="139" t="s">
        <v>1291</v>
      </c>
      <c r="C780" s="140" t="n">
        <v>2</v>
      </c>
      <c r="D780" s="140" t="n">
        <v>33</v>
      </c>
      <c r="E780" s="134" t="s">
        <v>1292</v>
      </c>
      <c r="F780" s="141" t="s">
        <v>78</v>
      </c>
    </row>
    <row r="781" customFormat="false" ht="15" hidden="false" customHeight="false" outlineLevel="0" collapsed="false">
      <c r="A781" s="138" t="n">
        <v>576</v>
      </c>
      <c r="B781" s="139" t="s">
        <v>1293</v>
      </c>
      <c r="C781" s="140" t="n">
        <v>14</v>
      </c>
      <c r="D781" s="140" t="n">
        <v>22</v>
      </c>
      <c r="E781" s="134" t="s">
        <v>1294</v>
      </c>
      <c r="F781" s="141" t="s">
        <v>134</v>
      </c>
    </row>
    <row r="782" customFormat="false" ht="15" hidden="false" customHeight="false" outlineLevel="0" collapsed="false">
      <c r="A782" s="138" t="n">
        <v>306</v>
      </c>
      <c r="B782" s="139" t="s">
        <v>1295</v>
      </c>
      <c r="C782" s="140" t="n">
        <v>8</v>
      </c>
      <c r="D782" s="140" t="n">
        <v>45</v>
      </c>
      <c r="E782" s="134" t="s">
        <v>1296</v>
      </c>
      <c r="F782" s="141" t="s">
        <v>88</v>
      </c>
    </row>
    <row r="783" customFormat="false" ht="15" hidden="false" customHeight="false" outlineLevel="0" collapsed="false">
      <c r="A783" s="138" t="n">
        <v>132</v>
      </c>
      <c r="B783" s="139" t="s">
        <v>1297</v>
      </c>
      <c r="C783" s="140" t="n">
        <v>4</v>
      </c>
      <c r="D783" s="140" t="n">
        <v>38</v>
      </c>
      <c r="E783" s="134" t="s">
        <v>1298</v>
      </c>
      <c r="F783" s="141" t="s">
        <v>131</v>
      </c>
    </row>
    <row r="784" customFormat="false" ht="15" hidden="false" customHeight="false" outlineLevel="0" collapsed="false">
      <c r="A784" s="138" t="n">
        <v>307</v>
      </c>
      <c r="B784" s="139" t="s">
        <v>1299</v>
      </c>
      <c r="C784" s="140" t="n">
        <v>8</v>
      </c>
      <c r="D784" s="140" t="n">
        <v>46</v>
      </c>
      <c r="E784" s="134" t="s">
        <v>1300</v>
      </c>
      <c r="F784" s="141" t="s">
        <v>88</v>
      </c>
    </row>
    <row r="785" customFormat="false" ht="15" hidden="false" customHeight="false" outlineLevel="0" collapsed="false">
      <c r="A785" s="138" t="n">
        <v>245</v>
      </c>
      <c r="B785" s="139" t="s">
        <v>1301</v>
      </c>
      <c r="C785" s="140" t="n">
        <v>7</v>
      </c>
      <c r="D785" s="140" t="n">
        <v>37</v>
      </c>
      <c r="E785" s="134" t="s">
        <v>1302</v>
      </c>
      <c r="F785" s="141" t="s">
        <v>108</v>
      </c>
    </row>
    <row r="786" customFormat="false" ht="15" hidden="false" customHeight="false" outlineLevel="0" collapsed="false">
      <c r="A786" s="138" t="n">
        <v>783</v>
      </c>
      <c r="B786" s="139" t="s">
        <v>1303</v>
      </c>
      <c r="C786" s="140" t="n">
        <v>23</v>
      </c>
      <c r="D786" s="140" t="n">
        <v>10</v>
      </c>
      <c r="E786" s="134" t="s">
        <v>1304</v>
      </c>
      <c r="F786" s="141" t="s">
        <v>103</v>
      </c>
    </row>
    <row r="787" customFormat="false" ht="15" hidden="false" customHeight="false" outlineLevel="0" collapsed="false">
      <c r="A787" s="138" t="n">
        <v>20</v>
      </c>
      <c r="B787" s="139" t="s">
        <v>1305</v>
      </c>
      <c r="C787" s="140" t="n">
        <v>1</v>
      </c>
      <c r="D787" s="140" t="n">
        <v>20</v>
      </c>
      <c r="E787" s="134" t="s">
        <v>1306</v>
      </c>
      <c r="F787" s="141" t="s">
        <v>128</v>
      </c>
    </row>
    <row r="788" customFormat="false" ht="15" hidden="false" customHeight="false" outlineLevel="0" collapsed="false">
      <c r="A788" s="138" t="n">
        <v>156</v>
      </c>
      <c r="B788" s="139" t="s">
        <v>1307</v>
      </c>
      <c r="C788" s="140" t="n">
        <v>5</v>
      </c>
      <c r="D788" s="140" t="s">
        <v>1308</v>
      </c>
      <c r="E788" s="134" t="s">
        <v>1309</v>
      </c>
      <c r="F788" s="141" t="s">
        <v>140</v>
      </c>
    </row>
    <row r="789" customFormat="false" ht="15" hidden="false" customHeight="false" outlineLevel="0" collapsed="false">
      <c r="A789" s="138" t="n">
        <v>473</v>
      </c>
      <c r="B789" s="139" t="s">
        <v>1310</v>
      </c>
      <c r="C789" s="140" t="n">
        <v>11</v>
      </c>
      <c r="D789" s="140" t="n">
        <v>40</v>
      </c>
      <c r="E789" s="134" t="s">
        <v>1311</v>
      </c>
      <c r="F789" s="141" t="s">
        <v>120</v>
      </c>
    </row>
    <row r="790" customFormat="false" ht="15" hidden="false" customHeight="false" outlineLevel="0" collapsed="false">
      <c r="A790" s="138" t="n">
        <v>419</v>
      </c>
      <c r="B790" s="139" t="s">
        <v>1312</v>
      </c>
      <c r="C790" s="140" t="n">
        <v>10</v>
      </c>
      <c r="D790" s="140" t="n">
        <v>40</v>
      </c>
      <c r="E790" s="134" t="s">
        <v>1313</v>
      </c>
      <c r="F790" s="141" t="s">
        <v>123</v>
      </c>
    </row>
    <row r="791" customFormat="false" ht="15" hidden="false" customHeight="false" outlineLevel="0" collapsed="false">
      <c r="A791" s="138" t="n">
        <v>784</v>
      </c>
      <c r="B791" s="139" t="s">
        <v>1314</v>
      </c>
      <c r="C791" s="140" t="n">
        <v>23</v>
      </c>
      <c r="D791" s="140" t="n">
        <v>11</v>
      </c>
      <c r="E791" s="134" t="s">
        <v>1315</v>
      </c>
      <c r="F791" s="141" t="s">
        <v>103</v>
      </c>
    </row>
    <row r="792" customFormat="false" ht="15" hidden="false" customHeight="false" outlineLevel="0" collapsed="false">
      <c r="A792" s="138" t="n">
        <v>504</v>
      </c>
      <c r="B792" s="139" t="s">
        <v>1316</v>
      </c>
      <c r="C792" s="140" t="n">
        <v>12</v>
      </c>
      <c r="D792" s="140" t="n">
        <v>20</v>
      </c>
      <c r="E792" s="134" t="s">
        <v>1317</v>
      </c>
      <c r="F792" s="141" t="s">
        <v>158</v>
      </c>
    </row>
    <row r="793" customFormat="false" ht="15" hidden="false" customHeight="false" outlineLevel="0" collapsed="false">
      <c r="A793" s="138" t="n">
        <v>308</v>
      </c>
      <c r="B793" s="139" t="s">
        <v>1318</v>
      </c>
      <c r="C793" s="140" t="n">
        <v>8</v>
      </c>
      <c r="D793" s="140" t="n">
        <v>47</v>
      </c>
      <c r="E793" s="134" t="s">
        <v>1319</v>
      </c>
      <c r="F793" s="141" t="s">
        <v>88</v>
      </c>
    </row>
    <row r="794" customFormat="false" ht="15" hidden="false" customHeight="false" outlineLevel="0" collapsed="false">
      <c r="A794" s="138" t="n">
        <v>505</v>
      </c>
      <c r="B794" s="139" t="s">
        <v>1320</v>
      </c>
      <c r="C794" s="140" t="n">
        <v>12</v>
      </c>
      <c r="D794" s="140" t="n">
        <v>21</v>
      </c>
      <c r="E794" s="134" t="s">
        <v>1321</v>
      </c>
      <c r="F794" s="141" t="s">
        <v>158</v>
      </c>
    </row>
    <row r="795" customFormat="false" ht="15" hidden="false" customHeight="false" outlineLevel="0" collapsed="false">
      <c r="A795" s="138" t="n">
        <v>133</v>
      </c>
      <c r="B795" s="139" t="s">
        <v>1322</v>
      </c>
      <c r="C795" s="140" t="n">
        <v>4</v>
      </c>
      <c r="D795" s="140" t="n">
        <v>39</v>
      </c>
      <c r="E795" s="134" t="s">
        <v>1323</v>
      </c>
      <c r="F795" s="141" t="s">
        <v>131</v>
      </c>
    </row>
    <row r="796" customFormat="false" ht="15" hidden="false" customHeight="false" outlineLevel="0" collapsed="false">
      <c r="A796" s="138" t="n">
        <v>506</v>
      </c>
      <c r="B796" s="139" t="s">
        <v>1324</v>
      </c>
      <c r="C796" s="140" t="n">
        <v>12</v>
      </c>
      <c r="D796" s="140" t="n">
        <v>22</v>
      </c>
      <c r="E796" s="134" t="s">
        <v>1325</v>
      </c>
      <c r="F796" s="141" t="s">
        <v>158</v>
      </c>
    </row>
    <row r="797" customFormat="false" ht="15" hidden="false" customHeight="false" outlineLevel="0" collapsed="false">
      <c r="A797" s="138" t="n">
        <v>59</v>
      </c>
      <c r="B797" s="139" t="s">
        <v>1326</v>
      </c>
      <c r="C797" s="140" t="n">
        <v>2</v>
      </c>
      <c r="D797" s="140" t="n">
        <v>34</v>
      </c>
      <c r="E797" s="134" t="s">
        <v>1327</v>
      </c>
      <c r="F797" s="141" t="s">
        <v>78</v>
      </c>
    </row>
    <row r="798" customFormat="false" ht="15" hidden="false" customHeight="false" outlineLevel="0" collapsed="false">
      <c r="A798" s="138" t="n">
        <v>507</v>
      </c>
      <c r="B798" s="139" t="s">
        <v>1328</v>
      </c>
      <c r="C798" s="140" t="n">
        <v>12</v>
      </c>
      <c r="D798" s="140" t="n">
        <v>23</v>
      </c>
      <c r="E798" s="134" t="s">
        <v>1329</v>
      </c>
      <c r="F798" s="141" t="s">
        <v>158</v>
      </c>
    </row>
    <row r="799" customFormat="false" ht="15" hidden="false" customHeight="false" outlineLevel="0" collapsed="false">
      <c r="A799" s="138" t="n">
        <v>785</v>
      </c>
      <c r="B799" s="139" t="s">
        <v>1330</v>
      </c>
      <c r="C799" s="140" t="n">
        <v>23</v>
      </c>
      <c r="D799" s="140" t="n">
        <v>12</v>
      </c>
      <c r="E799" s="134" t="s">
        <v>1331</v>
      </c>
      <c r="F799" s="141" t="s">
        <v>103</v>
      </c>
    </row>
    <row r="800" customFormat="false" ht="15" hidden="false" customHeight="false" outlineLevel="0" collapsed="false">
      <c r="A800" s="138" t="n">
        <v>746</v>
      </c>
      <c r="B800" s="139" t="s">
        <v>1332</v>
      </c>
      <c r="C800" s="140" t="n">
        <v>21</v>
      </c>
      <c r="D800" s="140" t="n">
        <v>35</v>
      </c>
      <c r="E800" s="134" t="s">
        <v>1333</v>
      </c>
      <c r="F800" s="141" t="s">
        <v>83</v>
      </c>
    </row>
    <row r="801" customFormat="false" ht="15" hidden="false" customHeight="false" outlineLevel="0" collapsed="false">
      <c r="A801" s="138" t="n">
        <v>747</v>
      </c>
      <c r="B801" s="139" t="s">
        <v>1334</v>
      </c>
      <c r="C801" s="140" t="n">
        <v>21</v>
      </c>
      <c r="D801" s="140" t="n">
        <v>36</v>
      </c>
      <c r="E801" s="134" t="s">
        <v>1335</v>
      </c>
      <c r="F801" s="141" t="s">
        <v>83</v>
      </c>
    </row>
    <row r="802" customFormat="false" ht="15" hidden="false" customHeight="false" outlineLevel="0" collapsed="false">
      <c r="A802" s="138" t="n">
        <v>134</v>
      </c>
      <c r="B802" s="139" t="s">
        <v>1336</v>
      </c>
      <c r="C802" s="140" t="n">
        <v>4</v>
      </c>
      <c r="D802" s="140" t="n">
        <v>40</v>
      </c>
      <c r="E802" s="134" t="s">
        <v>1337</v>
      </c>
      <c r="F802" s="141" t="s">
        <v>131</v>
      </c>
    </row>
    <row r="803" customFormat="false" ht="15" hidden="false" customHeight="false" outlineLevel="0" collapsed="false">
      <c r="A803" s="138" t="n">
        <v>680</v>
      </c>
      <c r="B803" s="139" t="s">
        <v>1338</v>
      </c>
      <c r="C803" s="140" t="n">
        <v>19</v>
      </c>
      <c r="D803" s="140" t="n">
        <v>29</v>
      </c>
      <c r="E803" s="134" t="s">
        <v>1339</v>
      </c>
      <c r="F803" s="141" t="s">
        <v>113</v>
      </c>
    </row>
    <row r="804" customFormat="false" ht="15" hidden="false" customHeight="false" outlineLevel="0" collapsed="false">
      <c r="A804" s="138" t="n">
        <v>681</v>
      </c>
      <c r="B804" s="139" t="s">
        <v>1340</v>
      </c>
      <c r="C804" s="140" t="n">
        <v>19</v>
      </c>
      <c r="D804" s="140" t="n">
        <v>30</v>
      </c>
      <c r="E804" s="134" t="s">
        <v>1341</v>
      </c>
      <c r="F804" s="141" t="s">
        <v>113</v>
      </c>
    </row>
    <row r="805" customFormat="false" ht="15" hidden="false" customHeight="false" outlineLevel="0" collapsed="false">
      <c r="A805" s="138" t="n">
        <v>682</v>
      </c>
      <c r="B805" s="139" t="s">
        <v>1342</v>
      </c>
      <c r="C805" s="140" t="n">
        <v>19</v>
      </c>
      <c r="D805" s="140" t="n">
        <v>31</v>
      </c>
      <c r="E805" s="134" t="s">
        <v>1343</v>
      </c>
      <c r="F805" s="141" t="s">
        <v>113</v>
      </c>
    </row>
    <row r="806" customFormat="false" ht="15" hidden="false" customHeight="false" outlineLevel="0" collapsed="false">
      <c r="A806" s="138" t="n">
        <v>188</v>
      </c>
      <c r="B806" s="139" t="s">
        <v>1344</v>
      </c>
      <c r="C806" s="140" t="n">
        <v>6</v>
      </c>
      <c r="D806" s="140" t="n">
        <v>28</v>
      </c>
      <c r="E806" s="134" t="s">
        <v>1345</v>
      </c>
      <c r="F806" s="141" t="s">
        <v>143</v>
      </c>
    </row>
    <row r="807" customFormat="false" ht="15" hidden="false" customHeight="false" outlineLevel="0" collapsed="false">
      <c r="A807" s="138" t="n">
        <v>577</v>
      </c>
      <c r="B807" s="139" t="s">
        <v>1346</v>
      </c>
      <c r="C807" s="140" t="n">
        <v>14</v>
      </c>
      <c r="D807" s="140" t="n">
        <v>23</v>
      </c>
      <c r="E807" s="134" t="s">
        <v>1347</v>
      </c>
      <c r="F807" s="141" t="s">
        <v>134</v>
      </c>
    </row>
    <row r="808" customFormat="false" ht="15" hidden="false" customHeight="false" outlineLevel="0" collapsed="false">
      <c r="A808" s="138" t="n">
        <v>309</v>
      </c>
      <c r="B808" s="139" t="s">
        <v>1348</v>
      </c>
      <c r="C808" s="140" t="n">
        <v>8</v>
      </c>
      <c r="D808" s="140" t="n">
        <v>48</v>
      </c>
      <c r="E808" s="134" t="s">
        <v>1349</v>
      </c>
      <c r="F808" s="141" t="s">
        <v>88</v>
      </c>
    </row>
    <row r="809" customFormat="false" ht="15" hidden="false" customHeight="false" outlineLevel="0" collapsed="false">
      <c r="A809" s="138" t="n">
        <v>246</v>
      </c>
      <c r="B809" s="139" t="s">
        <v>1350</v>
      </c>
      <c r="C809" s="140" t="n">
        <v>7</v>
      </c>
      <c r="D809" s="140" t="n">
        <v>38</v>
      </c>
      <c r="E809" s="134" t="s">
        <v>1351</v>
      </c>
      <c r="F809" s="141" t="s">
        <v>108</v>
      </c>
    </row>
    <row r="810" customFormat="false" ht="15" hidden="false" customHeight="false" outlineLevel="0" collapsed="false">
      <c r="A810" s="138" t="n">
        <v>189</v>
      </c>
      <c r="B810" s="139" t="s">
        <v>1352</v>
      </c>
      <c r="C810" s="140" t="n">
        <v>6</v>
      </c>
      <c r="D810" s="140" t="n">
        <v>29</v>
      </c>
      <c r="E810" s="134" t="s">
        <v>1353</v>
      </c>
      <c r="F810" s="141" t="s">
        <v>143</v>
      </c>
    </row>
    <row r="811" customFormat="false" ht="15" hidden="false" customHeight="false" outlineLevel="0" collapsed="false">
      <c r="A811" s="138" t="n">
        <v>801</v>
      </c>
      <c r="B811" s="139" t="s">
        <v>1354</v>
      </c>
      <c r="C811" s="140" t="n">
        <v>24</v>
      </c>
      <c r="D811" s="140" t="n">
        <v>11</v>
      </c>
      <c r="E811" s="134" t="s">
        <v>1355</v>
      </c>
      <c r="F811" s="141" t="s">
        <v>153</v>
      </c>
    </row>
    <row r="812" customFormat="false" ht="15" hidden="false" customHeight="false" outlineLevel="0" collapsed="false">
      <c r="A812" s="138" t="n">
        <v>190</v>
      </c>
      <c r="B812" s="139" t="s">
        <v>1356</v>
      </c>
      <c r="C812" s="140" t="n">
        <v>6</v>
      </c>
      <c r="D812" s="140" t="n">
        <v>30</v>
      </c>
      <c r="E812" s="134" t="s">
        <v>1357</v>
      </c>
      <c r="F812" s="141" t="s">
        <v>143</v>
      </c>
    </row>
    <row r="813" customFormat="false" ht="15" hidden="false" customHeight="false" outlineLevel="0" collapsed="false">
      <c r="A813" s="138" t="n">
        <v>420</v>
      </c>
      <c r="B813" s="139" t="s">
        <v>1358</v>
      </c>
      <c r="C813" s="140" t="n">
        <v>10</v>
      </c>
      <c r="D813" s="140" t="n">
        <v>41</v>
      </c>
      <c r="E813" s="134" t="s">
        <v>1359</v>
      </c>
      <c r="F813" s="141" t="s">
        <v>123</v>
      </c>
    </row>
    <row r="814" customFormat="false" ht="15" hidden="false" customHeight="false" outlineLevel="0" collapsed="false">
      <c r="A814" s="138" t="n">
        <v>708</v>
      </c>
      <c r="B814" s="139" t="s">
        <v>1360</v>
      </c>
      <c r="C814" s="140" t="n">
        <v>20</v>
      </c>
      <c r="D814" s="140" t="n">
        <v>20</v>
      </c>
      <c r="E814" s="134" t="s">
        <v>1361</v>
      </c>
      <c r="F814" s="141" t="s">
        <v>178</v>
      </c>
    </row>
    <row r="815" customFormat="false" ht="15" hidden="false" customHeight="false" outlineLevel="0" collapsed="false">
      <c r="A815" s="138" t="n">
        <v>802</v>
      </c>
      <c r="B815" s="139" t="s">
        <v>1362</v>
      </c>
      <c r="C815" s="140" t="n">
        <v>24</v>
      </c>
      <c r="D815" s="140" t="n">
        <v>12</v>
      </c>
      <c r="E815" s="134" t="s">
        <v>1363</v>
      </c>
      <c r="F815" s="141" t="s">
        <v>153</v>
      </c>
    </row>
    <row r="816" customFormat="false" ht="15" hidden="false" customHeight="false" outlineLevel="0" collapsed="false">
      <c r="A816" s="138" t="n">
        <v>247</v>
      </c>
      <c r="B816" s="139" t="s">
        <v>1364</v>
      </c>
      <c r="C816" s="140" t="n">
        <v>7</v>
      </c>
      <c r="D816" s="140" t="n">
        <v>39</v>
      </c>
      <c r="E816" s="134" t="s">
        <v>1365</v>
      </c>
      <c r="F816" s="141" t="s">
        <v>108</v>
      </c>
    </row>
    <row r="817" customFormat="false" ht="15" hidden="false" customHeight="false" outlineLevel="0" collapsed="false">
      <c r="A817" s="138" t="n">
        <v>310</v>
      </c>
      <c r="B817" s="139" t="s">
        <v>1366</v>
      </c>
      <c r="C817" s="140" t="n">
        <v>8</v>
      </c>
      <c r="D817" s="140" t="n">
        <v>49</v>
      </c>
      <c r="E817" s="134" t="s">
        <v>1367</v>
      </c>
      <c r="F817" s="141" t="s">
        <v>88</v>
      </c>
    </row>
    <row r="818" customFormat="false" ht="15" hidden="false" customHeight="false" outlineLevel="0" collapsed="false">
      <c r="A818" s="138" t="n">
        <v>613</v>
      </c>
      <c r="B818" s="139" t="s">
        <v>1368</v>
      </c>
      <c r="C818" s="140" t="n">
        <v>16</v>
      </c>
      <c r="D818" s="140" t="n">
        <v>16</v>
      </c>
      <c r="E818" s="134" t="s">
        <v>1369</v>
      </c>
      <c r="F818" s="141" t="s">
        <v>168</v>
      </c>
    </row>
    <row r="819" customFormat="false" ht="15" hidden="false" customHeight="false" outlineLevel="0" collapsed="false">
      <c r="A819" s="138" t="n">
        <v>191</v>
      </c>
      <c r="B819" s="139" t="s">
        <v>1370</v>
      </c>
      <c r="C819" s="140" t="n">
        <v>6</v>
      </c>
      <c r="D819" s="140" t="n">
        <v>31</v>
      </c>
      <c r="E819" s="134" t="s">
        <v>1371</v>
      </c>
      <c r="F819" s="141" t="s">
        <v>143</v>
      </c>
    </row>
    <row r="820" customFormat="false" ht="15" hidden="false" customHeight="false" outlineLevel="0" collapsed="false">
      <c r="A820" s="138" t="n">
        <v>192</v>
      </c>
      <c r="B820" s="139" t="s">
        <v>1372</v>
      </c>
      <c r="C820" s="140" t="n">
        <v>6</v>
      </c>
      <c r="D820" s="140" t="n">
        <v>32</v>
      </c>
      <c r="E820" s="134" t="s">
        <v>1373</v>
      </c>
      <c r="F820" s="141" t="s">
        <v>143</v>
      </c>
    </row>
    <row r="821" customFormat="false" ht="15" hidden="false" customHeight="false" outlineLevel="0" collapsed="false">
      <c r="A821" s="138" t="n">
        <v>421</v>
      </c>
      <c r="B821" s="139" t="s">
        <v>1374</v>
      </c>
      <c r="C821" s="140" t="n">
        <v>10</v>
      </c>
      <c r="D821" s="140" t="n">
        <v>42</v>
      </c>
      <c r="E821" s="134" t="s">
        <v>1375</v>
      </c>
      <c r="F821" s="141" t="s">
        <v>123</v>
      </c>
    </row>
    <row r="822" customFormat="false" ht="15" hidden="false" customHeight="false" outlineLevel="0" collapsed="false">
      <c r="A822" s="138" t="n">
        <v>248</v>
      </c>
      <c r="B822" s="139" t="s">
        <v>1376</v>
      </c>
      <c r="C822" s="140" t="n">
        <v>7</v>
      </c>
      <c r="D822" s="140" t="n">
        <v>40</v>
      </c>
      <c r="E822" s="134" t="s">
        <v>1377</v>
      </c>
      <c r="F822" s="141" t="s">
        <v>108</v>
      </c>
    </row>
    <row r="823" customFormat="false" ht="15" hidden="false" customHeight="false" outlineLevel="0" collapsed="false">
      <c r="A823" s="138" t="n">
        <v>311</v>
      </c>
      <c r="B823" s="139" t="s">
        <v>1378</v>
      </c>
      <c r="C823" s="140" t="n">
        <v>8</v>
      </c>
      <c r="D823" s="140" t="n">
        <v>50</v>
      </c>
      <c r="E823" s="134" t="s">
        <v>1379</v>
      </c>
      <c r="F823" s="141" t="s">
        <v>88</v>
      </c>
    </row>
    <row r="824" customFormat="false" ht="15" hidden="false" customHeight="false" outlineLevel="0" collapsed="false">
      <c r="A824" s="138" t="n">
        <v>769</v>
      </c>
      <c r="B824" s="139" t="s">
        <v>1380</v>
      </c>
      <c r="C824" s="140" t="n">
        <v>22</v>
      </c>
      <c r="D824" s="140" t="n">
        <v>15</v>
      </c>
      <c r="E824" s="134" t="s">
        <v>1381</v>
      </c>
      <c r="F824" s="141" t="s">
        <v>183</v>
      </c>
    </row>
    <row r="825" customFormat="false" ht="15" hidden="false" customHeight="false" outlineLevel="0" collapsed="false">
      <c r="A825" s="138" t="n">
        <v>135</v>
      </c>
      <c r="B825" s="139" t="s">
        <v>1382</v>
      </c>
      <c r="C825" s="140" t="n">
        <v>4</v>
      </c>
      <c r="D825" s="140" t="n">
        <v>41</v>
      </c>
      <c r="E825" s="134" t="s">
        <v>1383</v>
      </c>
      <c r="F825" s="141" t="s">
        <v>131</v>
      </c>
    </row>
    <row r="826" customFormat="false" ht="15" hidden="false" customHeight="false" outlineLevel="0" collapsed="false">
      <c r="A826" s="138" t="n">
        <v>21</v>
      </c>
      <c r="B826" s="139" t="s">
        <v>1384</v>
      </c>
      <c r="C826" s="140" t="n">
        <v>1</v>
      </c>
      <c r="D826" s="140" t="n">
        <v>21</v>
      </c>
      <c r="E826" s="134" t="s">
        <v>1385</v>
      </c>
      <c r="F826" s="141" t="s">
        <v>128</v>
      </c>
    </row>
    <row r="827" customFormat="false" ht="15" hidden="false" customHeight="false" outlineLevel="0" collapsed="false">
      <c r="A827" s="138" t="n">
        <v>22</v>
      </c>
      <c r="B827" s="139" t="s">
        <v>1386</v>
      </c>
      <c r="C827" s="140" t="n">
        <v>1</v>
      </c>
      <c r="D827" s="140" t="n">
        <v>22</v>
      </c>
      <c r="E827" s="134" t="s">
        <v>1387</v>
      </c>
      <c r="F827" s="141" t="s">
        <v>128</v>
      </c>
    </row>
    <row r="828" customFormat="false" ht="15" hidden="false" customHeight="false" outlineLevel="0" collapsed="false">
      <c r="A828" s="138" t="n">
        <v>249</v>
      </c>
      <c r="B828" s="139" t="s">
        <v>1388</v>
      </c>
      <c r="C828" s="140" t="n">
        <v>7</v>
      </c>
      <c r="D828" s="140" t="n">
        <v>41</v>
      </c>
      <c r="E828" s="134" t="s">
        <v>1389</v>
      </c>
      <c r="F828" s="141" t="s">
        <v>108</v>
      </c>
    </row>
    <row r="829" customFormat="false" ht="15" hidden="false" customHeight="false" outlineLevel="0" collapsed="false">
      <c r="A829" s="138" t="n">
        <v>614</v>
      </c>
      <c r="B829" s="139" t="s">
        <v>1390</v>
      </c>
      <c r="C829" s="140" t="n">
        <v>16</v>
      </c>
      <c r="D829" s="140" t="n">
        <v>17</v>
      </c>
      <c r="E829" s="134" t="s">
        <v>1391</v>
      </c>
      <c r="F829" s="141" t="s">
        <v>168</v>
      </c>
    </row>
    <row r="830" customFormat="false" ht="15" hidden="false" customHeight="false" outlineLevel="0" collapsed="false">
      <c r="A830" s="138" t="n">
        <v>250</v>
      </c>
      <c r="B830" s="139" t="s">
        <v>1392</v>
      </c>
      <c r="C830" s="140" t="n">
        <v>7</v>
      </c>
      <c r="D830" s="140" t="n">
        <v>42</v>
      </c>
      <c r="E830" s="134" t="s">
        <v>1393</v>
      </c>
      <c r="F830" s="141" t="s">
        <v>108</v>
      </c>
    </row>
    <row r="831" customFormat="false" ht="15" hidden="false" customHeight="false" outlineLevel="0" collapsed="false">
      <c r="A831" s="138" t="n">
        <v>157</v>
      </c>
      <c r="B831" s="139" t="s">
        <v>1394</v>
      </c>
      <c r="C831" s="140" t="n">
        <v>5</v>
      </c>
      <c r="D831" s="140" t="s">
        <v>1395</v>
      </c>
      <c r="E831" s="134" t="s">
        <v>1396</v>
      </c>
      <c r="F831" s="141" t="s">
        <v>140</v>
      </c>
    </row>
    <row r="832" customFormat="false" ht="15" hidden="false" customHeight="false" outlineLevel="0" collapsed="false">
      <c r="A832" s="138" t="n">
        <v>803</v>
      </c>
      <c r="B832" s="139" t="s">
        <v>1397</v>
      </c>
      <c r="C832" s="140" t="n">
        <v>24</v>
      </c>
      <c r="D832" s="140" t="n">
        <v>13</v>
      </c>
      <c r="E832" s="134" t="s">
        <v>1398</v>
      </c>
      <c r="F832" s="141" t="s">
        <v>153</v>
      </c>
    </row>
    <row r="833" customFormat="false" ht="15" hidden="false" customHeight="false" outlineLevel="0" collapsed="false">
      <c r="A833" s="138" t="n">
        <v>786</v>
      </c>
      <c r="B833" s="139" t="s">
        <v>1399</v>
      </c>
      <c r="C833" s="140" t="n">
        <v>23</v>
      </c>
      <c r="D833" s="140" t="n">
        <v>13</v>
      </c>
      <c r="E833" s="134" t="s">
        <v>1400</v>
      </c>
      <c r="F833" s="141" t="s">
        <v>103</v>
      </c>
    </row>
    <row r="834" customFormat="false" ht="15" hidden="false" customHeight="false" outlineLevel="0" collapsed="false">
      <c r="A834" s="138" t="n">
        <v>709</v>
      </c>
      <c r="B834" s="139" t="s">
        <v>1401</v>
      </c>
      <c r="C834" s="140" t="n">
        <v>20</v>
      </c>
      <c r="D834" s="140" t="n">
        <v>21</v>
      </c>
      <c r="E834" s="134" t="s">
        <v>1402</v>
      </c>
      <c r="F834" s="141" t="s">
        <v>178</v>
      </c>
    </row>
    <row r="835" customFormat="false" ht="15" hidden="false" customHeight="false" outlineLevel="0" collapsed="false">
      <c r="A835" s="138" t="n">
        <v>683</v>
      </c>
      <c r="B835" s="139" t="s">
        <v>1403</v>
      </c>
      <c r="C835" s="140" t="n">
        <v>19</v>
      </c>
      <c r="D835" s="140" t="n">
        <v>32</v>
      </c>
      <c r="E835" s="134" t="s">
        <v>1404</v>
      </c>
      <c r="F835" s="141" t="s">
        <v>113</v>
      </c>
    </row>
    <row r="836" customFormat="false" ht="15" hidden="false" customHeight="false" outlineLevel="0" collapsed="false">
      <c r="A836" s="138" t="n">
        <v>312</v>
      </c>
      <c r="B836" s="139" t="s">
        <v>1405</v>
      </c>
      <c r="C836" s="140" t="n">
        <v>8</v>
      </c>
      <c r="D836" s="140" t="n">
        <v>51</v>
      </c>
      <c r="E836" s="134" t="s">
        <v>1406</v>
      </c>
      <c r="F836" s="141" t="s">
        <v>88</v>
      </c>
    </row>
    <row r="837" customFormat="false" ht="15" hidden="false" customHeight="false" outlineLevel="0" collapsed="false">
      <c r="A837" s="138" t="n">
        <v>372</v>
      </c>
      <c r="B837" s="139" t="s">
        <v>1407</v>
      </c>
      <c r="C837" s="140" t="n">
        <v>9</v>
      </c>
      <c r="D837" s="140" t="n">
        <v>39</v>
      </c>
      <c r="E837" s="134" t="s">
        <v>1408</v>
      </c>
      <c r="F837" s="141" t="s">
        <v>146</v>
      </c>
    </row>
    <row r="838" customFormat="false" ht="15" hidden="false" customHeight="false" outlineLevel="0" collapsed="false">
      <c r="A838" s="138" t="n">
        <v>578</v>
      </c>
      <c r="B838" s="139" t="s">
        <v>1409</v>
      </c>
      <c r="C838" s="140" t="n">
        <v>14</v>
      </c>
      <c r="D838" s="140" t="n">
        <v>24</v>
      </c>
      <c r="E838" s="134" t="s">
        <v>1410</v>
      </c>
      <c r="F838" s="141" t="s">
        <v>134</v>
      </c>
    </row>
    <row r="839" customFormat="false" ht="15" hidden="false" customHeight="false" outlineLevel="0" collapsed="false">
      <c r="A839" s="138" t="n">
        <v>84</v>
      </c>
      <c r="B839" s="139" t="s">
        <v>1411</v>
      </c>
      <c r="C839" s="140" t="n">
        <v>3</v>
      </c>
      <c r="D839" s="140" t="n">
        <v>18</v>
      </c>
      <c r="E839" s="134" t="s">
        <v>1412</v>
      </c>
      <c r="F839" s="141" t="s">
        <v>135</v>
      </c>
    </row>
    <row r="840" customFormat="false" ht="15" hidden="false" customHeight="false" outlineLevel="0" collapsed="false">
      <c r="A840" s="138" t="n">
        <v>474</v>
      </c>
      <c r="B840" s="139" t="s">
        <v>1413</v>
      </c>
      <c r="C840" s="140" t="n">
        <v>11</v>
      </c>
      <c r="D840" s="140" t="n">
        <v>41</v>
      </c>
      <c r="E840" s="134" t="s">
        <v>1414</v>
      </c>
      <c r="F840" s="141" t="s">
        <v>120</v>
      </c>
    </row>
    <row r="841" customFormat="false" ht="15" hidden="false" customHeight="false" outlineLevel="0" collapsed="false">
      <c r="A841" s="138" t="n">
        <v>251</v>
      </c>
      <c r="B841" s="139" t="s">
        <v>1415</v>
      </c>
      <c r="C841" s="140" t="n">
        <v>7</v>
      </c>
      <c r="D841" s="140" t="n">
        <v>43</v>
      </c>
      <c r="E841" s="134" t="s">
        <v>1416</v>
      </c>
      <c r="F841" s="141" t="s">
        <v>108</v>
      </c>
    </row>
    <row r="842" customFormat="false" ht="15" hidden="false" customHeight="false" outlineLevel="0" collapsed="false">
      <c r="A842" s="138" t="n">
        <v>252</v>
      </c>
      <c r="B842" s="139" t="s">
        <v>1417</v>
      </c>
      <c r="C842" s="140" t="n">
        <v>7</v>
      </c>
      <c r="D842" s="140" t="n">
        <v>44</v>
      </c>
      <c r="E842" s="134" t="s">
        <v>1418</v>
      </c>
      <c r="F842" s="141" t="s">
        <v>108</v>
      </c>
    </row>
    <row r="843" customFormat="false" ht="15" hidden="false" customHeight="false" outlineLevel="0" collapsed="false">
      <c r="A843" s="138" t="n">
        <v>313</v>
      </c>
      <c r="B843" s="139" t="s">
        <v>1419</v>
      </c>
      <c r="C843" s="140" t="n">
        <v>8</v>
      </c>
      <c r="D843" s="140" t="n">
        <v>52</v>
      </c>
      <c r="E843" s="134" t="s">
        <v>1420</v>
      </c>
      <c r="F843" s="141" t="s">
        <v>88</v>
      </c>
    </row>
    <row r="844" customFormat="false" ht="15" hidden="false" customHeight="false" outlineLevel="0" collapsed="false">
      <c r="A844" s="138" t="n">
        <v>422</v>
      </c>
      <c r="B844" s="139" t="s">
        <v>1421</v>
      </c>
      <c r="C844" s="140" t="n">
        <v>10</v>
      </c>
      <c r="D844" s="140" t="n">
        <v>43</v>
      </c>
      <c r="E844" s="134" t="s">
        <v>1422</v>
      </c>
      <c r="F844" s="141" t="s">
        <v>123</v>
      </c>
    </row>
    <row r="845" customFormat="false" ht="15" hidden="false" customHeight="false" outlineLevel="0" collapsed="false">
      <c r="A845" s="138" t="n">
        <v>314</v>
      </c>
      <c r="B845" s="139" t="s">
        <v>1423</v>
      </c>
      <c r="C845" s="140" t="n">
        <v>8</v>
      </c>
      <c r="D845" s="140" t="n">
        <v>53</v>
      </c>
      <c r="E845" s="134" t="s">
        <v>1424</v>
      </c>
      <c r="F845" s="141" t="s">
        <v>88</v>
      </c>
    </row>
    <row r="846" customFormat="false" ht="15" hidden="false" customHeight="false" outlineLevel="0" collapsed="false">
      <c r="A846" s="138" t="n">
        <v>475</v>
      </c>
      <c r="B846" s="139" t="s">
        <v>1425</v>
      </c>
      <c r="C846" s="140" t="n">
        <v>11</v>
      </c>
      <c r="D846" s="140" t="n">
        <v>42</v>
      </c>
      <c r="E846" s="134" t="s">
        <v>1426</v>
      </c>
      <c r="F846" s="141" t="s">
        <v>120</v>
      </c>
    </row>
    <row r="847" customFormat="false" ht="15" hidden="false" customHeight="false" outlineLevel="0" collapsed="false">
      <c r="A847" s="138" t="n">
        <v>315</v>
      </c>
      <c r="B847" s="139" t="s">
        <v>1427</v>
      </c>
      <c r="C847" s="140" t="n">
        <v>8</v>
      </c>
      <c r="D847" s="140" t="n">
        <v>54</v>
      </c>
      <c r="E847" s="134" t="s">
        <v>1428</v>
      </c>
      <c r="F847" s="141" t="s">
        <v>88</v>
      </c>
    </row>
    <row r="848" customFormat="false" ht="15" hidden="false" customHeight="false" outlineLevel="0" collapsed="false">
      <c r="A848" s="138" t="n">
        <v>748</v>
      </c>
      <c r="B848" s="139" t="s">
        <v>1429</v>
      </c>
      <c r="C848" s="140" t="n">
        <v>21</v>
      </c>
      <c r="D848" s="140" t="n">
        <v>37</v>
      </c>
      <c r="E848" s="134" t="s">
        <v>1430</v>
      </c>
      <c r="F848" s="141" t="s">
        <v>83</v>
      </c>
    </row>
    <row r="849" customFormat="false" ht="15" hidden="false" customHeight="false" outlineLevel="0" collapsed="false">
      <c r="A849" s="138" t="n">
        <v>373</v>
      </c>
      <c r="B849" s="139" t="s">
        <v>1431</v>
      </c>
      <c r="C849" s="140" t="n">
        <v>9</v>
      </c>
      <c r="D849" s="140" t="n">
        <v>40</v>
      </c>
      <c r="E849" s="134" t="s">
        <v>1432</v>
      </c>
      <c r="F849" s="141" t="s">
        <v>146</v>
      </c>
    </row>
    <row r="850" customFormat="false" ht="15" hidden="false" customHeight="false" outlineLevel="0" collapsed="false">
      <c r="A850" s="138" t="n">
        <v>508</v>
      </c>
      <c r="B850" s="139" t="s">
        <v>1433</v>
      </c>
      <c r="C850" s="140" t="n">
        <v>12</v>
      </c>
      <c r="D850" s="140" t="n">
        <v>24</v>
      </c>
      <c r="E850" s="134" t="s">
        <v>1434</v>
      </c>
      <c r="F850" s="141" t="s">
        <v>158</v>
      </c>
    </row>
    <row r="851" customFormat="false" ht="15" hidden="false" customHeight="false" outlineLevel="0" collapsed="false">
      <c r="A851" s="138" t="n">
        <v>543</v>
      </c>
      <c r="B851" s="139" t="s">
        <v>1435</v>
      </c>
      <c r="C851" s="140" t="n">
        <v>13</v>
      </c>
      <c r="D851" s="140" t="n">
        <v>30</v>
      </c>
      <c r="E851" s="134" t="s">
        <v>1436</v>
      </c>
      <c r="F851" s="141" t="s">
        <v>93</v>
      </c>
    </row>
    <row r="852" customFormat="false" ht="15" hidden="false" customHeight="false" outlineLevel="0" collapsed="false">
      <c r="A852" s="138" t="n">
        <v>476</v>
      </c>
      <c r="B852" s="139" t="s">
        <v>1437</v>
      </c>
      <c r="C852" s="140" t="n">
        <v>11</v>
      </c>
      <c r="D852" s="140" t="n">
        <v>43</v>
      </c>
      <c r="E852" s="134" t="s">
        <v>1438</v>
      </c>
      <c r="F852" s="141" t="s">
        <v>120</v>
      </c>
    </row>
    <row r="853" customFormat="false" ht="15" hidden="false" customHeight="false" outlineLevel="0" collapsed="false">
      <c r="A853" s="138" t="n">
        <v>544</v>
      </c>
      <c r="B853" s="139" t="s">
        <v>1439</v>
      </c>
      <c r="C853" s="140" t="n">
        <v>13</v>
      </c>
      <c r="D853" s="140" t="n">
        <v>31</v>
      </c>
      <c r="E853" s="134" t="s">
        <v>1440</v>
      </c>
      <c r="F853" s="141" t="s">
        <v>93</v>
      </c>
    </row>
    <row r="854" customFormat="false" ht="15" hidden="false" customHeight="false" outlineLevel="0" collapsed="false">
      <c r="A854" s="138" t="n">
        <v>316</v>
      </c>
      <c r="B854" s="139" t="s">
        <v>1441</v>
      </c>
      <c r="C854" s="140" t="n">
        <v>8</v>
      </c>
      <c r="D854" s="140" t="n">
        <v>55</v>
      </c>
      <c r="E854" s="134" t="s">
        <v>1442</v>
      </c>
      <c r="F854" s="141" t="s">
        <v>88</v>
      </c>
    </row>
    <row r="855" customFormat="false" ht="15" hidden="false" customHeight="false" outlineLevel="0" collapsed="false">
      <c r="A855" s="138" t="n">
        <v>423</v>
      </c>
      <c r="B855" s="139" t="s">
        <v>1443</v>
      </c>
      <c r="C855" s="140" t="n">
        <v>10</v>
      </c>
      <c r="D855" s="140" t="n">
        <v>44</v>
      </c>
      <c r="E855" s="134" t="s">
        <v>1444</v>
      </c>
      <c r="F855" s="141" t="s">
        <v>123</v>
      </c>
    </row>
    <row r="856" customFormat="false" ht="15" hidden="false" customHeight="false" outlineLevel="0" collapsed="false">
      <c r="A856" s="138" t="n">
        <v>158</v>
      </c>
      <c r="B856" s="139" t="s">
        <v>1445</v>
      </c>
      <c r="C856" s="140" t="n">
        <v>5</v>
      </c>
      <c r="D856" s="140" t="s">
        <v>1446</v>
      </c>
      <c r="E856" s="134" t="s">
        <v>1447</v>
      </c>
      <c r="F856" s="141" t="s">
        <v>140</v>
      </c>
    </row>
    <row r="857" customFormat="false" ht="15" hidden="false" customHeight="false" outlineLevel="0" collapsed="false">
      <c r="A857" s="138" t="n">
        <v>710</v>
      </c>
      <c r="B857" s="139" t="s">
        <v>1448</v>
      </c>
      <c r="C857" s="140" t="n">
        <v>20</v>
      </c>
      <c r="D857" s="140" t="n">
        <v>22</v>
      </c>
      <c r="E857" s="134" t="s">
        <v>1449</v>
      </c>
      <c r="F857" s="141" t="s">
        <v>178</v>
      </c>
    </row>
    <row r="858" customFormat="false" ht="15" hidden="false" customHeight="false" outlineLevel="0" collapsed="false">
      <c r="A858" s="138" t="n">
        <v>592</v>
      </c>
      <c r="B858" s="139" t="s">
        <v>1450</v>
      </c>
      <c r="C858" s="140" t="n">
        <v>15</v>
      </c>
      <c r="D858" s="140" t="n">
        <v>11</v>
      </c>
      <c r="E858" s="134" t="s">
        <v>1451</v>
      </c>
      <c r="F858" s="141" t="s">
        <v>165</v>
      </c>
    </row>
    <row r="859" customFormat="false" ht="15" hidden="false" customHeight="false" outlineLevel="0" collapsed="false">
      <c r="A859" s="138" t="n">
        <v>649</v>
      </c>
      <c r="B859" s="139" t="s">
        <v>1452</v>
      </c>
      <c r="C859" s="140" t="n">
        <v>18</v>
      </c>
      <c r="D859" s="140" t="n">
        <v>13</v>
      </c>
      <c r="E859" s="134" t="s">
        <v>1453</v>
      </c>
      <c r="F859" s="141" t="s">
        <v>173</v>
      </c>
    </row>
    <row r="860" customFormat="false" ht="15" hidden="false" customHeight="false" outlineLevel="0" collapsed="false">
      <c r="A860" s="138" t="n">
        <v>85</v>
      </c>
      <c r="B860" s="139" t="s">
        <v>1454</v>
      </c>
      <c r="C860" s="140" t="n">
        <v>3</v>
      </c>
      <c r="D860" s="140" t="n">
        <v>19</v>
      </c>
      <c r="E860" s="134" t="s">
        <v>1455</v>
      </c>
      <c r="F860" s="141" t="s">
        <v>135</v>
      </c>
    </row>
    <row r="861" customFormat="false" ht="15" hidden="false" customHeight="false" outlineLevel="0" collapsed="false">
      <c r="A861" s="138" t="n">
        <v>509</v>
      </c>
      <c r="B861" s="139" t="s">
        <v>1456</v>
      </c>
      <c r="C861" s="140" t="n">
        <v>12</v>
      </c>
      <c r="D861" s="140" t="n">
        <v>25</v>
      </c>
      <c r="E861" s="134" t="s">
        <v>1457</v>
      </c>
      <c r="F861" s="141" t="s">
        <v>158</v>
      </c>
    </row>
    <row r="862" customFormat="false" ht="15" hidden="false" customHeight="false" outlineLevel="0" collapsed="false">
      <c r="A862" s="138" t="n">
        <v>253</v>
      </c>
      <c r="B862" s="139" t="s">
        <v>1458</v>
      </c>
      <c r="C862" s="140" t="n">
        <v>7</v>
      </c>
      <c r="D862" s="140" t="n">
        <v>45</v>
      </c>
      <c r="E862" s="134" t="s">
        <v>1459</v>
      </c>
      <c r="F862" s="141" t="s">
        <v>108</v>
      </c>
    </row>
    <row r="863" customFormat="false" ht="15" hidden="false" customHeight="false" outlineLevel="0" collapsed="false">
      <c r="A863" s="138" t="n">
        <v>749</v>
      </c>
      <c r="B863" s="139" t="s">
        <v>1460</v>
      </c>
      <c r="C863" s="140" t="n">
        <v>21</v>
      </c>
      <c r="D863" s="140" t="n">
        <v>38</v>
      </c>
      <c r="E863" s="134" t="s">
        <v>1461</v>
      </c>
      <c r="F863" s="141" t="s">
        <v>83</v>
      </c>
    </row>
    <row r="864" customFormat="false" ht="15" hidden="false" customHeight="false" outlineLevel="0" collapsed="false">
      <c r="A864" s="138" t="n">
        <v>650</v>
      </c>
      <c r="B864" s="139" t="s">
        <v>1462</v>
      </c>
      <c r="C864" s="140" t="n">
        <v>18</v>
      </c>
      <c r="D864" s="140" t="n">
        <v>14</v>
      </c>
      <c r="E864" s="134" t="s">
        <v>1463</v>
      </c>
      <c r="F864" s="141" t="s">
        <v>173</v>
      </c>
    </row>
    <row r="865" customFormat="false" ht="15" hidden="false" customHeight="false" outlineLevel="0" collapsed="false">
      <c r="A865" s="138" t="n">
        <v>86</v>
      </c>
      <c r="B865" s="139" t="s">
        <v>1464</v>
      </c>
      <c r="C865" s="140" t="n">
        <v>3</v>
      </c>
      <c r="D865" s="140" t="n">
        <v>20</v>
      </c>
      <c r="E865" s="134" t="s">
        <v>1465</v>
      </c>
      <c r="F865" s="141" t="s">
        <v>135</v>
      </c>
    </row>
    <row r="866" customFormat="false" ht="15" hidden="false" customHeight="false" outlineLevel="0" collapsed="false">
      <c r="A866" s="138" t="n">
        <v>87</v>
      </c>
      <c r="B866" s="139" t="s">
        <v>1466</v>
      </c>
      <c r="C866" s="140" t="n">
        <v>3</v>
      </c>
      <c r="D866" s="140" t="n">
        <v>21</v>
      </c>
      <c r="E866" s="134" t="s">
        <v>1467</v>
      </c>
      <c r="F866" s="141" t="s">
        <v>135</v>
      </c>
    </row>
    <row r="867" customFormat="false" ht="15" hidden="false" customHeight="false" outlineLevel="0" collapsed="false">
      <c r="A867" s="138" t="n">
        <v>771</v>
      </c>
      <c r="B867" s="139" t="s">
        <v>1468</v>
      </c>
      <c r="C867" s="140" t="n">
        <v>22</v>
      </c>
      <c r="D867" s="140" t="n">
        <v>17</v>
      </c>
      <c r="E867" s="134" t="s">
        <v>1469</v>
      </c>
      <c r="F867" s="141" t="s">
        <v>183</v>
      </c>
    </row>
    <row r="868" customFormat="false" ht="15" hidden="false" customHeight="false" outlineLevel="0" collapsed="false">
      <c r="A868" s="138" t="n">
        <v>770</v>
      </c>
      <c r="B868" s="139" t="s">
        <v>1470</v>
      </c>
      <c r="C868" s="140" t="n">
        <v>22</v>
      </c>
      <c r="D868" s="140" t="n">
        <v>16</v>
      </c>
      <c r="E868" s="134" t="s">
        <v>1471</v>
      </c>
      <c r="F868" s="141" t="s">
        <v>183</v>
      </c>
    </row>
    <row r="869" customFormat="false" ht="15" hidden="false" customHeight="false" outlineLevel="0" collapsed="false">
      <c r="A869" s="138" t="n">
        <v>23</v>
      </c>
      <c r="B869" s="139" t="s">
        <v>1472</v>
      </c>
      <c r="C869" s="140" t="n">
        <v>1</v>
      </c>
      <c r="D869" s="140" t="n">
        <v>23</v>
      </c>
      <c r="E869" s="134" t="s">
        <v>1473</v>
      </c>
      <c r="F869" s="141" t="s">
        <v>128</v>
      </c>
    </row>
    <row r="870" customFormat="false" ht="15" hidden="false" customHeight="false" outlineLevel="0" collapsed="false">
      <c r="A870" s="138" t="n">
        <v>633</v>
      </c>
      <c r="B870" s="139" t="s">
        <v>1474</v>
      </c>
      <c r="C870" s="140" t="n">
        <v>17</v>
      </c>
      <c r="D870" s="140" t="n">
        <v>16</v>
      </c>
      <c r="E870" s="134" t="s">
        <v>1475</v>
      </c>
      <c r="F870" s="141" t="s">
        <v>98</v>
      </c>
    </row>
    <row r="871" customFormat="false" ht="15" hidden="false" customHeight="false" outlineLevel="0" collapsed="false">
      <c r="A871" s="138" t="n">
        <v>317</v>
      </c>
      <c r="B871" s="139" t="s">
        <v>1476</v>
      </c>
      <c r="C871" s="140" t="n">
        <v>8</v>
      </c>
      <c r="D871" s="140" t="n">
        <v>56</v>
      </c>
      <c r="E871" s="134" t="s">
        <v>1477</v>
      </c>
      <c r="F871" s="141" t="s">
        <v>88</v>
      </c>
    </row>
    <row r="872" customFormat="false" ht="15" hidden="false" customHeight="false" outlineLevel="0" collapsed="false">
      <c r="A872" s="138" t="n">
        <v>615</v>
      </c>
      <c r="B872" s="139" t="s">
        <v>1478</v>
      </c>
      <c r="C872" s="140" t="n">
        <v>16</v>
      </c>
      <c r="D872" s="140" t="n">
        <v>18</v>
      </c>
      <c r="E872" s="134" t="s">
        <v>1479</v>
      </c>
      <c r="F872" s="141" t="s">
        <v>168</v>
      </c>
    </row>
    <row r="873" customFormat="false" ht="15" hidden="false" customHeight="false" outlineLevel="0" collapsed="false">
      <c r="A873" s="138" t="n">
        <v>136</v>
      </c>
      <c r="B873" s="139" t="s">
        <v>1480</v>
      </c>
      <c r="C873" s="140" t="n">
        <v>4</v>
      </c>
      <c r="D873" s="140" t="n">
        <v>42</v>
      </c>
      <c r="E873" s="134" t="s">
        <v>1481</v>
      </c>
      <c r="F873" s="141" t="s">
        <v>131</v>
      </c>
    </row>
    <row r="874" customFormat="false" ht="15" hidden="false" customHeight="false" outlineLevel="0" collapsed="false">
      <c r="A874" s="138" t="n">
        <v>684</v>
      </c>
      <c r="B874" s="139" t="s">
        <v>1482</v>
      </c>
      <c r="C874" s="140" t="n">
        <v>19</v>
      </c>
      <c r="D874" s="140" t="n">
        <v>33</v>
      </c>
      <c r="E874" s="134" t="s">
        <v>1483</v>
      </c>
      <c r="F874" s="141" t="s">
        <v>113</v>
      </c>
    </row>
    <row r="875" customFormat="false" ht="15" hidden="false" customHeight="false" outlineLevel="0" collapsed="false">
      <c r="A875" s="138" t="n">
        <v>424</v>
      </c>
      <c r="B875" s="139" t="s">
        <v>1484</v>
      </c>
      <c r="C875" s="140" t="n">
        <v>10</v>
      </c>
      <c r="D875" s="140" t="n">
        <v>45</v>
      </c>
      <c r="E875" s="134" t="s">
        <v>1485</v>
      </c>
      <c r="F875" s="141" t="s">
        <v>123</v>
      </c>
    </row>
    <row r="876" customFormat="false" ht="15" hidden="false" customHeight="false" outlineLevel="0" collapsed="false">
      <c r="A876" s="138" t="n">
        <v>685</v>
      </c>
      <c r="B876" s="139" t="s">
        <v>1486</v>
      </c>
      <c r="C876" s="140" t="n">
        <v>19</v>
      </c>
      <c r="D876" s="140" t="n">
        <v>34</v>
      </c>
      <c r="E876" s="134" t="s">
        <v>1487</v>
      </c>
      <c r="F876" s="141" t="s">
        <v>113</v>
      </c>
    </row>
    <row r="877" customFormat="false" ht="15" hidden="false" customHeight="false" outlineLevel="0" collapsed="false">
      <c r="A877" s="138" t="n">
        <v>772</v>
      </c>
      <c r="B877" s="139" t="s">
        <v>1488</v>
      </c>
      <c r="C877" s="140" t="n">
        <v>22</v>
      </c>
      <c r="D877" s="140" t="n">
        <v>18</v>
      </c>
      <c r="E877" s="134" t="s">
        <v>1489</v>
      </c>
      <c r="F877" s="141" t="s">
        <v>183</v>
      </c>
    </row>
    <row r="878" customFormat="false" ht="15" hidden="false" customHeight="false" outlineLevel="0" collapsed="false">
      <c r="A878" s="138" t="n">
        <v>477</v>
      </c>
      <c r="B878" s="139" t="s">
        <v>1490</v>
      </c>
      <c r="C878" s="140" t="n">
        <v>11</v>
      </c>
      <c r="D878" s="140" t="n">
        <v>44</v>
      </c>
      <c r="E878" s="134" t="s">
        <v>1491</v>
      </c>
      <c r="F878" s="141" t="s">
        <v>120</v>
      </c>
    </row>
    <row r="879" customFormat="false" ht="15" hidden="false" customHeight="false" outlineLevel="0" collapsed="false">
      <c r="A879" s="138" t="n">
        <v>318</v>
      </c>
      <c r="B879" s="139" t="s">
        <v>1492</v>
      </c>
      <c r="C879" s="140" t="n">
        <v>8</v>
      </c>
      <c r="D879" s="140" t="n">
        <v>57</v>
      </c>
      <c r="E879" s="134" t="s">
        <v>1493</v>
      </c>
      <c r="F879" s="141" t="s">
        <v>88</v>
      </c>
    </row>
    <row r="880" customFormat="false" ht="15" hidden="false" customHeight="false" outlineLevel="0" collapsed="false">
      <c r="A880" s="138" t="n">
        <v>319</v>
      </c>
      <c r="B880" s="139" t="s">
        <v>1494</v>
      </c>
      <c r="C880" s="140" t="n">
        <v>8</v>
      </c>
      <c r="D880" s="140" t="n">
        <v>58</v>
      </c>
      <c r="E880" s="134" t="s">
        <v>1495</v>
      </c>
      <c r="F880" s="141" t="s">
        <v>88</v>
      </c>
    </row>
    <row r="881" customFormat="false" ht="15" hidden="false" customHeight="false" outlineLevel="0" collapsed="false">
      <c r="A881" s="138" t="n">
        <v>60</v>
      </c>
      <c r="B881" s="139" t="s">
        <v>1496</v>
      </c>
      <c r="C881" s="140" t="n">
        <v>2</v>
      </c>
      <c r="D881" s="140" t="n">
        <v>35</v>
      </c>
      <c r="E881" s="134" t="s">
        <v>1497</v>
      </c>
      <c r="F881" s="141" t="s">
        <v>78</v>
      </c>
    </row>
    <row r="882" customFormat="false" ht="15" hidden="false" customHeight="false" outlineLevel="0" collapsed="false">
      <c r="A882" s="138" t="n">
        <v>545</v>
      </c>
      <c r="B882" s="139" t="s">
        <v>1498</v>
      </c>
      <c r="C882" s="140" t="n">
        <v>13</v>
      </c>
      <c r="D882" s="140" t="n">
        <v>32</v>
      </c>
      <c r="E882" s="134" t="s">
        <v>1499</v>
      </c>
      <c r="F882" s="141" t="s">
        <v>93</v>
      </c>
    </row>
    <row r="883" customFormat="false" ht="15" hidden="false" customHeight="false" outlineLevel="0" collapsed="false">
      <c r="A883" s="138" t="n">
        <v>61</v>
      </c>
      <c r="B883" s="139" t="s">
        <v>1500</v>
      </c>
      <c r="C883" s="140" t="n">
        <v>2</v>
      </c>
      <c r="D883" s="140" t="n">
        <v>36</v>
      </c>
      <c r="E883" s="134" t="s">
        <v>1501</v>
      </c>
      <c r="F883" s="141" t="s">
        <v>78</v>
      </c>
    </row>
    <row r="884" customFormat="false" ht="15" hidden="false" customHeight="false" outlineLevel="0" collapsed="false">
      <c r="A884" s="138" t="n">
        <v>686</v>
      </c>
      <c r="B884" s="139" t="s">
        <v>1502</v>
      </c>
      <c r="C884" s="140" t="n">
        <v>19</v>
      </c>
      <c r="D884" s="140" t="n">
        <v>35</v>
      </c>
      <c r="E884" s="134" t="s">
        <v>1503</v>
      </c>
      <c r="F884" s="141" t="s">
        <v>113</v>
      </c>
    </row>
    <row r="885" customFormat="false" ht="15" hidden="false" customHeight="false" outlineLevel="0" collapsed="false">
      <c r="A885" s="138" t="n">
        <v>546</v>
      </c>
      <c r="B885" s="139" t="s">
        <v>1504</v>
      </c>
      <c r="C885" s="140" t="n">
        <v>13</v>
      </c>
      <c r="D885" s="140" t="n">
        <v>33</v>
      </c>
      <c r="E885" s="134" t="s">
        <v>1505</v>
      </c>
      <c r="F885" s="141" t="s">
        <v>93</v>
      </c>
    </row>
    <row r="886" customFormat="false" ht="15" hidden="false" customHeight="false" outlineLevel="0" collapsed="false">
      <c r="A886" s="138" t="n">
        <v>478</v>
      </c>
      <c r="B886" s="139" t="s">
        <v>1506</v>
      </c>
      <c r="C886" s="140" t="n">
        <v>11</v>
      </c>
      <c r="D886" s="140" t="n">
        <v>45</v>
      </c>
      <c r="E886" s="134" t="s">
        <v>1507</v>
      </c>
      <c r="F886" s="141" t="s">
        <v>120</v>
      </c>
    </row>
    <row r="887" customFormat="false" ht="15" hidden="false" customHeight="false" outlineLevel="0" collapsed="false">
      <c r="A887" s="138" t="n">
        <v>137</v>
      </c>
      <c r="B887" s="139" t="s">
        <v>1508</v>
      </c>
      <c r="C887" s="140" t="n">
        <v>4</v>
      </c>
      <c r="D887" s="140" t="n">
        <v>43</v>
      </c>
      <c r="E887" s="134" t="s">
        <v>1509</v>
      </c>
      <c r="F887" s="141" t="s">
        <v>131</v>
      </c>
    </row>
    <row r="888" customFormat="false" ht="15" hidden="false" customHeight="false" outlineLevel="0" collapsed="false">
      <c r="A888" s="138" t="n">
        <v>425</v>
      </c>
      <c r="B888" s="139" t="s">
        <v>1510</v>
      </c>
      <c r="C888" s="140" t="n">
        <v>10</v>
      </c>
      <c r="D888" s="140" t="n">
        <v>46</v>
      </c>
      <c r="E888" s="134" t="s">
        <v>1511</v>
      </c>
      <c r="F888" s="141" t="s">
        <v>123</v>
      </c>
    </row>
    <row r="889" customFormat="false" ht="15" hidden="false" customHeight="false" outlineLevel="0" collapsed="false">
      <c r="A889" s="138" t="n">
        <v>687</v>
      </c>
      <c r="B889" s="139" t="s">
        <v>1512</v>
      </c>
      <c r="C889" s="140" t="n">
        <v>19</v>
      </c>
      <c r="D889" s="140" t="n">
        <v>36</v>
      </c>
      <c r="E889" s="134" t="s">
        <v>1513</v>
      </c>
      <c r="F889" s="141" t="s">
        <v>113</v>
      </c>
    </row>
    <row r="890" customFormat="false" ht="15" hidden="false" customHeight="false" outlineLevel="0" collapsed="false">
      <c r="A890" s="138" t="n">
        <v>651</v>
      </c>
      <c r="B890" s="139" t="s">
        <v>1514</v>
      </c>
      <c r="C890" s="140" t="n">
        <v>18</v>
      </c>
      <c r="D890" s="140" t="n">
        <v>15</v>
      </c>
      <c r="E890" s="134" t="s">
        <v>1515</v>
      </c>
      <c r="F890" s="141" t="s">
        <v>173</v>
      </c>
    </row>
    <row r="891" customFormat="false" ht="15" hidden="false" customHeight="false" outlineLevel="0" collapsed="false">
      <c r="A891" s="138" t="n">
        <v>193</v>
      </c>
      <c r="B891" s="139" t="s">
        <v>1516</v>
      </c>
      <c r="C891" s="140" t="n">
        <v>6</v>
      </c>
      <c r="D891" s="140" t="n">
        <v>33</v>
      </c>
      <c r="E891" s="134" t="s">
        <v>1517</v>
      </c>
      <c r="F891" s="141" t="s">
        <v>143</v>
      </c>
    </row>
    <row r="892" customFormat="false" ht="15" hidden="false" customHeight="false" outlineLevel="0" collapsed="false">
      <c r="A892" s="138" t="n">
        <v>374</v>
      </c>
      <c r="B892" s="139" t="s">
        <v>1518</v>
      </c>
      <c r="C892" s="140" t="n">
        <v>9</v>
      </c>
      <c r="D892" s="140" t="n">
        <v>41</v>
      </c>
      <c r="E892" s="134" t="s">
        <v>1519</v>
      </c>
      <c r="F892" s="141" t="s">
        <v>146</v>
      </c>
    </row>
    <row r="893" customFormat="false" ht="15" hidden="false" customHeight="false" outlineLevel="0" collapsed="false">
      <c r="A893" s="138" t="n">
        <v>547</v>
      </c>
      <c r="B893" s="139" t="s">
        <v>1520</v>
      </c>
      <c r="C893" s="140" t="n">
        <v>13</v>
      </c>
      <c r="D893" s="140" t="n">
        <v>34</v>
      </c>
      <c r="E893" s="134" t="s">
        <v>1521</v>
      </c>
      <c r="F893" s="141" t="s">
        <v>93</v>
      </c>
    </row>
    <row r="894" customFormat="false" ht="15" hidden="false" customHeight="false" outlineLevel="0" collapsed="false">
      <c r="A894" s="138" t="n">
        <v>579</v>
      </c>
      <c r="B894" s="139" t="s">
        <v>1522</v>
      </c>
      <c r="C894" s="140" t="n">
        <v>14</v>
      </c>
      <c r="D894" s="140" t="n">
        <v>25</v>
      </c>
      <c r="E894" s="134" t="s">
        <v>1523</v>
      </c>
      <c r="F894" s="141" t="s">
        <v>134</v>
      </c>
    </row>
    <row r="895" customFormat="false" ht="15" hidden="false" customHeight="false" outlineLevel="0" collapsed="false">
      <c r="A895" s="138" t="n">
        <v>88</v>
      </c>
      <c r="B895" s="139" t="s">
        <v>1524</v>
      </c>
      <c r="C895" s="140" t="n">
        <v>3</v>
      </c>
      <c r="D895" s="140" t="n">
        <v>22</v>
      </c>
      <c r="E895" s="134" t="s">
        <v>1525</v>
      </c>
      <c r="F895" s="141" t="s">
        <v>135</v>
      </c>
    </row>
    <row r="896" customFormat="false" ht="15" hidden="false" customHeight="false" outlineLevel="0" collapsed="false">
      <c r="A896" s="138" t="n">
        <v>320</v>
      </c>
      <c r="B896" s="139" t="s">
        <v>1526</v>
      </c>
      <c r="C896" s="140" t="n">
        <v>8</v>
      </c>
      <c r="D896" s="140" t="n">
        <v>59</v>
      </c>
      <c r="E896" s="134" t="s">
        <v>1527</v>
      </c>
      <c r="F896" s="141" t="s">
        <v>88</v>
      </c>
    </row>
    <row r="897" customFormat="false" ht="15" hidden="false" customHeight="false" outlineLevel="0" collapsed="false">
      <c r="A897" s="138" t="n">
        <v>375</v>
      </c>
      <c r="B897" s="139" t="s">
        <v>1528</v>
      </c>
      <c r="C897" s="140" t="n">
        <v>9</v>
      </c>
      <c r="D897" s="140" t="n">
        <v>42</v>
      </c>
      <c r="E897" s="134" t="s">
        <v>1529</v>
      </c>
      <c r="F897" s="141" t="s">
        <v>146</v>
      </c>
    </row>
    <row r="898" customFormat="false" ht="15" hidden="false" customHeight="false" outlineLevel="0" collapsed="false">
      <c r="A898" s="138" t="n">
        <v>62</v>
      </c>
      <c r="B898" s="139" t="s">
        <v>1530</v>
      </c>
      <c r="C898" s="140" t="n">
        <v>2</v>
      </c>
      <c r="D898" s="140" t="n">
        <v>37</v>
      </c>
      <c r="E898" s="134" t="s">
        <v>1531</v>
      </c>
      <c r="F898" s="141" t="s">
        <v>78</v>
      </c>
    </row>
    <row r="899" customFormat="false" ht="15" hidden="false" customHeight="false" outlineLevel="0" collapsed="false">
      <c r="A899" s="138" t="n">
        <v>194</v>
      </c>
      <c r="B899" s="139" t="s">
        <v>1532</v>
      </c>
      <c r="C899" s="140" t="n">
        <v>6</v>
      </c>
      <c r="D899" s="140" t="n">
        <v>34</v>
      </c>
      <c r="E899" s="134" t="s">
        <v>1533</v>
      </c>
      <c r="F899" s="141" t="s">
        <v>143</v>
      </c>
    </row>
    <row r="900" customFormat="false" ht="15" hidden="false" customHeight="false" outlineLevel="0" collapsed="false">
      <c r="A900" s="138" t="n">
        <v>254</v>
      </c>
      <c r="B900" s="139" t="s">
        <v>1534</v>
      </c>
      <c r="C900" s="140" t="n">
        <v>7</v>
      </c>
      <c r="D900" s="140" t="n">
        <v>46</v>
      </c>
      <c r="E900" s="134" t="s">
        <v>1535</v>
      </c>
      <c r="F900" s="141" t="s">
        <v>108</v>
      </c>
    </row>
    <row r="901" customFormat="false" ht="15" hidden="false" customHeight="false" outlineLevel="0" collapsed="false">
      <c r="A901" s="138" t="n">
        <v>548</v>
      </c>
      <c r="B901" s="139" t="s">
        <v>1536</v>
      </c>
      <c r="C901" s="140" t="n">
        <v>13</v>
      </c>
      <c r="D901" s="140" t="n">
        <v>35</v>
      </c>
      <c r="E901" s="134" t="s">
        <v>1537</v>
      </c>
      <c r="F901" s="141" t="s">
        <v>93</v>
      </c>
    </row>
    <row r="902" customFormat="false" ht="15" hidden="false" customHeight="false" outlineLevel="0" collapsed="false">
      <c r="A902" s="138" t="n">
        <v>63</v>
      </c>
      <c r="B902" s="139" t="s">
        <v>1538</v>
      </c>
      <c r="C902" s="140" t="n">
        <v>2</v>
      </c>
      <c r="D902" s="140" t="n">
        <v>38</v>
      </c>
      <c r="E902" s="134" t="s">
        <v>1539</v>
      </c>
      <c r="F902" s="141" t="s">
        <v>78</v>
      </c>
    </row>
    <row r="903" customFormat="false" ht="15" hidden="false" customHeight="false" outlineLevel="0" collapsed="false">
      <c r="A903" s="138" t="n">
        <v>89</v>
      </c>
      <c r="B903" s="139" t="s">
        <v>1540</v>
      </c>
      <c r="C903" s="140" t="n">
        <v>3</v>
      </c>
      <c r="D903" s="140" t="n">
        <v>23</v>
      </c>
      <c r="E903" s="134" t="s">
        <v>1541</v>
      </c>
      <c r="F903" s="141" t="s">
        <v>135</v>
      </c>
    </row>
    <row r="904" customFormat="false" ht="15" hidden="false" customHeight="false" outlineLevel="0" collapsed="false">
      <c r="A904" s="138" t="n">
        <v>321</v>
      </c>
      <c r="B904" s="139" t="s">
        <v>1542</v>
      </c>
      <c r="C904" s="140" t="n">
        <v>8</v>
      </c>
      <c r="D904" s="140" t="n">
        <v>60</v>
      </c>
      <c r="E904" s="134" t="s">
        <v>1543</v>
      </c>
      <c r="F904" s="141" t="s">
        <v>88</v>
      </c>
    </row>
    <row r="905" customFormat="false" ht="15" hidden="false" customHeight="false" outlineLevel="0" collapsed="false">
      <c r="A905" s="138" t="n">
        <v>195</v>
      </c>
      <c r="B905" s="139" t="s">
        <v>1544</v>
      </c>
      <c r="C905" s="140" t="n">
        <v>6</v>
      </c>
      <c r="D905" s="140" t="n">
        <v>35</v>
      </c>
      <c r="E905" s="134" t="s">
        <v>1545</v>
      </c>
      <c r="F905" s="141" t="s">
        <v>143</v>
      </c>
    </row>
    <row r="906" customFormat="false" ht="15" hidden="false" customHeight="false" outlineLevel="0" collapsed="false">
      <c r="A906" s="138" t="n">
        <v>549</v>
      </c>
      <c r="B906" s="139" t="s">
        <v>1546</v>
      </c>
      <c r="C906" s="140" t="n">
        <v>13</v>
      </c>
      <c r="D906" s="140" t="n">
        <v>36</v>
      </c>
      <c r="E906" s="134" t="s">
        <v>1547</v>
      </c>
      <c r="F906" s="141" t="s">
        <v>93</v>
      </c>
    </row>
    <row r="907" customFormat="false" ht="15" hidden="false" customHeight="false" outlineLevel="0" collapsed="false">
      <c r="A907" s="138" t="n">
        <v>196</v>
      </c>
      <c r="B907" s="139" t="s">
        <v>1548</v>
      </c>
      <c r="C907" s="140" t="n">
        <v>6</v>
      </c>
      <c r="D907" s="140" t="n">
        <v>36</v>
      </c>
      <c r="E907" s="134" t="s">
        <v>1549</v>
      </c>
      <c r="F907" s="141" t="s">
        <v>143</v>
      </c>
    </row>
    <row r="908" customFormat="false" ht="15" hidden="false" customHeight="false" outlineLevel="0" collapsed="false">
      <c r="A908" s="138" t="n">
        <v>426</v>
      </c>
      <c r="B908" s="139" t="s">
        <v>1550</v>
      </c>
      <c r="C908" s="140" t="n">
        <v>10</v>
      </c>
      <c r="D908" s="140" t="n">
        <v>47</v>
      </c>
      <c r="E908" s="134" t="s">
        <v>1551</v>
      </c>
      <c r="F908" s="141" t="s">
        <v>123</v>
      </c>
    </row>
    <row r="909" customFormat="false" ht="15" hidden="false" customHeight="false" outlineLevel="0" collapsed="false">
      <c r="A909" s="138" t="n">
        <v>64</v>
      </c>
      <c r="B909" s="139" t="s">
        <v>1552</v>
      </c>
      <c r="C909" s="140" t="n">
        <v>2</v>
      </c>
      <c r="D909" s="140" t="n">
        <v>39</v>
      </c>
      <c r="E909" s="134" t="s">
        <v>1553</v>
      </c>
      <c r="F909" s="141" t="s">
        <v>78</v>
      </c>
    </row>
    <row r="910" customFormat="false" ht="15" hidden="false" customHeight="false" outlineLevel="0" collapsed="false">
      <c r="A910" s="138" t="n">
        <v>427</v>
      </c>
      <c r="B910" s="139" t="s">
        <v>1554</v>
      </c>
      <c r="C910" s="140" t="n">
        <v>10</v>
      </c>
      <c r="D910" s="140" t="n">
        <v>48</v>
      </c>
      <c r="E910" s="134" t="s">
        <v>1555</v>
      </c>
      <c r="F910" s="141" t="s">
        <v>123</v>
      </c>
    </row>
    <row r="911" customFormat="false" ht="15" hidden="false" customHeight="false" outlineLevel="0" collapsed="false">
      <c r="A911" s="138" t="n">
        <v>479</v>
      </c>
      <c r="B911" s="139" t="s">
        <v>1556</v>
      </c>
      <c r="C911" s="140" t="n">
        <v>11</v>
      </c>
      <c r="D911" s="140" t="n">
        <v>46</v>
      </c>
      <c r="E911" s="134" t="s">
        <v>1557</v>
      </c>
      <c r="F911" s="141" t="s">
        <v>120</v>
      </c>
    </row>
    <row r="912" customFormat="false" ht="15" hidden="false" customHeight="false" outlineLevel="0" collapsed="false">
      <c r="A912" s="138" t="n">
        <v>593</v>
      </c>
      <c r="B912" s="139" t="s">
        <v>1558</v>
      </c>
      <c r="C912" s="140" t="n">
        <v>15</v>
      </c>
      <c r="D912" s="140" t="n">
        <v>12</v>
      </c>
      <c r="E912" s="134" t="s">
        <v>1559</v>
      </c>
      <c r="F912" s="141" t="s">
        <v>165</v>
      </c>
    </row>
    <row r="913" customFormat="false" ht="15" hidden="false" customHeight="false" outlineLevel="0" collapsed="false">
      <c r="A913" s="138" t="n">
        <v>197</v>
      </c>
      <c r="B913" s="139" t="s">
        <v>1560</v>
      </c>
      <c r="C913" s="140" t="n">
        <v>6</v>
      </c>
      <c r="D913" s="140" t="n">
        <v>37</v>
      </c>
      <c r="E913" s="134" t="s">
        <v>1561</v>
      </c>
      <c r="F913" s="141" t="s">
        <v>143</v>
      </c>
    </row>
    <row r="914" customFormat="false" ht="15" hidden="false" customHeight="false" outlineLevel="0" collapsed="false">
      <c r="A914" s="138" t="n">
        <v>138</v>
      </c>
      <c r="B914" s="139" t="s">
        <v>1562</v>
      </c>
      <c r="C914" s="140" t="n">
        <v>4</v>
      </c>
      <c r="D914" s="140" t="n">
        <v>44</v>
      </c>
      <c r="E914" s="134" t="s">
        <v>1563</v>
      </c>
      <c r="F914" s="141" t="s">
        <v>131</v>
      </c>
    </row>
    <row r="915" customFormat="false" ht="15" hidden="false" customHeight="false" outlineLevel="0" collapsed="false">
      <c r="A915" s="138" t="n">
        <v>550</v>
      </c>
      <c r="B915" s="139" t="s">
        <v>1564</v>
      </c>
      <c r="C915" s="140" t="n">
        <v>13</v>
      </c>
      <c r="D915" s="140" t="n">
        <v>37</v>
      </c>
      <c r="E915" s="134" t="s">
        <v>1565</v>
      </c>
      <c r="F915" s="141" t="s">
        <v>93</v>
      </c>
    </row>
    <row r="916" customFormat="false" ht="15" hidden="false" customHeight="false" outlineLevel="0" collapsed="false">
      <c r="A916" s="138" t="n">
        <v>322</v>
      </c>
      <c r="B916" s="139" t="s">
        <v>1566</v>
      </c>
      <c r="C916" s="140" t="n">
        <v>8</v>
      </c>
      <c r="D916" s="140" t="n">
        <v>61</v>
      </c>
      <c r="E916" s="134" t="s">
        <v>1567</v>
      </c>
      <c r="F916" s="141" t="s">
        <v>88</v>
      </c>
    </row>
    <row r="917" customFormat="false" ht="15" hidden="false" customHeight="false" outlineLevel="0" collapsed="false">
      <c r="A917" s="138" t="n">
        <v>198</v>
      </c>
      <c r="B917" s="139" t="s">
        <v>1568</v>
      </c>
      <c r="C917" s="140" t="n">
        <v>6</v>
      </c>
      <c r="D917" s="140" t="n">
        <v>38</v>
      </c>
      <c r="E917" s="134" t="s">
        <v>1569</v>
      </c>
      <c r="F917" s="141" t="s">
        <v>143</v>
      </c>
    </row>
    <row r="918" customFormat="false" ht="15" hidden="false" customHeight="false" outlineLevel="0" collapsed="false">
      <c r="A918" s="138" t="n">
        <v>323</v>
      </c>
      <c r="B918" s="139" t="s">
        <v>1570</v>
      </c>
      <c r="C918" s="140" t="n">
        <v>8</v>
      </c>
      <c r="D918" s="140" t="n">
        <v>62</v>
      </c>
      <c r="E918" s="134" t="s">
        <v>1571</v>
      </c>
      <c r="F918" s="141" t="s">
        <v>88</v>
      </c>
    </row>
    <row r="919" customFormat="false" ht="15" hidden="false" customHeight="false" outlineLevel="0" collapsed="false">
      <c r="A919" s="138" t="n">
        <v>510</v>
      </c>
      <c r="B919" s="139" t="s">
        <v>1572</v>
      </c>
      <c r="C919" s="140" t="n">
        <v>12</v>
      </c>
      <c r="D919" s="140" t="n">
        <v>26</v>
      </c>
      <c r="E919" s="134" t="s">
        <v>1573</v>
      </c>
      <c r="F919" s="141" t="s">
        <v>158</v>
      </c>
    </row>
    <row r="920" customFormat="false" ht="15" hidden="false" customHeight="false" outlineLevel="0" collapsed="false">
      <c r="A920" s="138" t="n">
        <v>616</v>
      </c>
      <c r="B920" s="139" t="s">
        <v>1574</v>
      </c>
      <c r="C920" s="140" t="n">
        <v>16</v>
      </c>
      <c r="D920" s="140" t="n">
        <v>19</v>
      </c>
      <c r="E920" s="134" t="s">
        <v>1575</v>
      </c>
      <c r="F920" s="141" t="s">
        <v>168</v>
      </c>
    </row>
    <row r="921" customFormat="false" ht="15" hidden="false" customHeight="false" outlineLevel="0" collapsed="false">
      <c r="A921" s="138" t="n">
        <v>24</v>
      </c>
      <c r="B921" s="139" t="s">
        <v>1576</v>
      </c>
      <c r="C921" s="140" t="n">
        <v>1</v>
      </c>
      <c r="D921" s="140" t="n">
        <v>24</v>
      </c>
      <c r="E921" s="134" t="s">
        <v>1577</v>
      </c>
      <c r="F921" s="141" t="s">
        <v>128</v>
      </c>
    </row>
    <row r="922" customFormat="false" ht="15" hidden="false" customHeight="false" outlineLevel="0" collapsed="false">
      <c r="A922" s="138" t="n">
        <v>376</v>
      </c>
      <c r="B922" s="139" t="s">
        <v>1578</v>
      </c>
      <c r="C922" s="140" t="n">
        <v>9</v>
      </c>
      <c r="D922" s="140" t="n">
        <v>43</v>
      </c>
      <c r="E922" s="134" t="s">
        <v>1579</v>
      </c>
      <c r="F922" s="141" t="s">
        <v>146</v>
      </c>
    </row>
    <row r="923" customFormat="false" ht="15" hidden="false" customHeight="false" outlineLevel="0" collapsed="false">
      <c r="A923" s="138" t="n">
        <v>594</v>
      </c>
      <c r="B923" s="139" t="s">
        <v>1580</v>
      </c>
      <c r="C923" s="140" t="n">
        <v>15</v>
      </c>
      <c r="D923" s="140" t="n">
        <v>13</v>
      </c>
      <c r="E923" s="134" t="s">
        <v>1581</v>
      </c>
      <c r="F923" s="141" t="s">
        <v>165</v>
      </c>
    </row>
    <row r="924" customFormat="false" ht="15" hidden="false" customHeight="false" outlineLevel="0" collapsed="false">
      <c r="A924" s="138" t="n">
        <v>324</v>
      </c>
      <c r="B924" s="139" t="s">
        <v>1582</v>
      </c>
      <c r="C924" s="140" t="n">
        <v>8</v>
      </c>
      <c r="D924" s="140" t="n">
        <v>63</v>
      </c>
      <c r="E924" s="134" t="s">
        <v>1583</v>
      </c>
      <c r="F924" s="141" t="s">
        <v>88</v>
      </c>
    </row>
    <row r="925" customFormat="false" ht="15" hidden="false" customHeight="false" outlineLevel="0" collapsed="false">
      <c r="A925" s="138" t="n">
        <v>750</v>
      </c>
      <c r="B925" s="139" t="s">
        <v>1584</v>
      </c>
      <c r="C925" s="140" t="n">
        <v>21</v>
      </c>
      <c r="D925" s="140" t="n">
        <v>39</v>
      </c>
      <c r="E925" s="134" t="s">
        <v>1585</v>
      </c>
      <c r="F925" s="141" t="s">
        <v>83</v>
      </c>
    </row>
    <row r="926" customFormat="false" ht="15" hidden="false" customHeight="false" outlineLevel="0" collapsed="false">
      <c r="A926" s="138" t="n">
        <v>428</v>
      </c>
      <c r="B926" s="139" t="s">
        <v>1586</v>
      </c>
      <c r="C926" s="140" t="n">
        <v>10</v>
      </c>
      <c r="D926" s="140" t="n">
        <v>49</v>
      </c>
      <c r="E926" s="134" t="s">
        <v>1587</v>
      </c>
      <c r="F926" s="141" t="s">
        <v>123</v>
      </c>
    </row>
    <row r="927" customFormat="false" ht="15" hidden="false" customHeight="false" outlineLevel="0" collapsed="false">
      <c r="A927" s="138" t="n">
        <v>751</v>
      </c>
      <c r="B927" s="139" t="s">
        <v>1588</v>
      </c>
      <c r="C927" s="140" t="n">
        <v>21</v>
      </c>
      <c r="D927" s="140" t="n">
        <v>40</v>
      </c>
      <c r="E927" s="134" t="s">
        <v>1589</v>
      </c>
      <c r="F927" s="141" t="s">
        <v>83</v>
      </c>
    </row>
    <row r="928" customFormat="false" ht="15" hidden="false" customHeight="false" outlineLevel="0" collapsed="false">
      <c r="A928" s="138" t="n">
        <v>255</v>
      </c>
      <c r="B928" s="139" t="s">
        <v>1590</v>
      </c>
      <c r="C928" s="140" t="n">
        <v>7</v>
      </c>
      <c r="D928" s="140" t="n">
        <v>47</v>
      </c>
      <c r="E928" s="134" t="s">
        <v>1591</v>
      </c>
      <c r="F928" s="141" t="s">
        <v>108</v>
      </c>
    </row>
    <row r="929" customFormat="false" ht="15" hidden="false" customHeight="false" outlineLevel="0" collapsed="false">
      <c r="A929" s="138" t="n">
        <v>511</v>
      </c>
      <c r="B929" s="139" t="s">
        <v>1592</v>
      </c>
      <c r="C929" s="140" t="n">
        <v>12</v>
      </c>
      <c r="D929" s="140" t="n">
        <v>27</v>
      </c>
      <c r="E929" s="134" t="s">
        <v>1593</v>
      </c>
      <c r="F929" s="141" t="s">
        <v>158</v>
      </c>
    </row>
    <row r="930" customFormat="false" ht="15" hidden="false" customHeight="false" outlineLevel="0" collapsed="false">
      <c r="A930" s="138" t="n">
        <v>256</v>
      </c>
      <c r="B930" s="139" t="s">
        <v>1594</v>
      </c>
      <c r="C930" s="140" t="n">
        <v>7</v>
      </c>
      <c r="D930" s="140" t="n">
        <v>48</v>
      </c>
      <c r="E930" s="134" t="s">
        <v>1595</v>
      </c>
      <c r="F930" s="141" t="s">
        <v>108</v>
      </c>
    </row>
    <row r="931" customFormat="false" ht="15" hidden="false" customHeight="false" outlineLevel="0" collapsed="false">
      <c r="A931" s="138" t="n">
        <v>65</v>
      </c>
      <c r="B931" s="139" t="s">
        <v>1596</v>
      </c>
      <c r="C931" s="140" t="n">
        <v>2</v>
      </c>
      <c r="D931" s="140" t="n">
        <v>40</v>
      </c>
      <c r="E931" s="134" t="s">
        <v>1597</v>
      </c>
      <c r="F931" s="141" t="s">
        <v>78</v>
      </c>
    </row>
    <row r="932" customFormat="false" ht="15" hidden="false" customHeight="false" outlineLevel="0" collapsed="false">
      <c r="A932" s="138" t="n">
        <v>595</v>
      </c>
      <c r="B932" s="139" t="s">
        <v>1598</v>
      </c>
      <c r="C932" s="140" t="n">
        <v>15</v>
      </c>
      <c r="D932" s="140" t="n">
        <v>14</v>
      </c>
      <c r="E932" s="134" t="s">
        <v>1599</v>
      </c>
      <c r="F932" s="141" t="s">
        <v>165</v>
      </c>
    </row>
    <row r="933" customFormat="false" ht="15" hidden="false" customHeight="false" outlineLevel="0" collapsed="false">
      <c r="A933" s="138" t="n">
        <v>257</v>
      </c>
      <c r="B933" s="139" t="s">
        <v>1600</v>
      </c>
      <c r="C933" s="140" t="n">
        <v>7</v>
      </c>
      <c r="D933" s="140" t="n">
        <v>49</v>
      </c>
      <c r="E933" s="134" t="s">
        <v>1601</v>
      </c>
      <c r="F933" s="141" t="s">
        <v>108</v>
      </c>
    </row>
    <row r="934" customFormat="false" ht="15" hidden="false" customHeight="false" outlineLevel="0" collapsed="false">
      <c r="A934" s="138" t="n">
        <v>804</v>
      </c>
      <c r="B934" s="139" t="s">
        <v>1602</v>
      </c>
      <c r="C934" s="140" t="n">
        <v>24</v>
      </c>
      <c r="D934" s="140" t="n">
        <v>14</v>
      </c>
      <c r="E934" s="134" t="s">
        <v>1603</v>
      </c>
      <c r="F934" s="141" t="s">
        <v>153</v>
      </c>
    </row>
    <row r="935" customFormat="false" ht="15" hidden="false" customHeight="false" outlineLevel="0" collapsed="false">
      <c r="A935" s="138" t="n">
        <v>752</v>
      </c>
      <c r="B935" s="139" t="s">
        <v>1604</v>
      </c>
      <c r="C935" s="140" t="n">
        <v>21</v>
      </c>
      <c r="D935" s="140" t="n">
        <v>41</v>
      </c>
      <c r="E935" s="134" t="s">
        <v>1605</v>
      </c>
      <c r="F935" s="141" t="s">
        <v>83</v>
      </c>
    </row>
    <row r="936" customFormat="false" ht="15" hidden="false" customHeight="false" outlineLevel="0" collapsed="false">
      <c r="A936" s="138" t="n">
        <v>325</v>
      </c>
      <c r="B936" s="139" t="s">
        <v>1606</v>
      </c>
      <c r="C936" s="140" t="n">
        <v>8</v>
      </c>
      <c r="D936" s="140" t="n">
        <v>64</v>
      </c>
      <c r="E936" s="134" t="s">
        <v>1607</v>
      </c>
      <c r="F936" s="141" t="s">
        <v>88</v>
      </c>
    </row>
    <row r="937" customFormat="false" ht="15" hidden="false" customHeight="false" outlineLevel="0" collapsed="false">
      <c r="A937" s="138" t="n">
        <v>326</v>
      </c>
      <c r="B937" s="139" t="s">
        <v>1608</v>
      </c>
      <c r="C937" s="140" t="n">
        <v>8</v>
      </c>
      <c r="D937" s="140" t="n">
        <v>65</v>
      </c>
      <c r="E937" s="134" t="s">
        <v>1609</v>
      </c>
      <c r="F937" s="141" t="s">
        <v>88</v>
      </c>
    </row>
    <row r="938" customFormat="false" ht="15" hidden="false" customHeight="false" outlineLevel="0" collapsed="false">
      <c r="A938" s="138" t="n">
        <v>199</v>
      </c>
      <c r="B938" s="139" t="s">
        <v>1610</v>
      </c>
      <c r="C938" s="140" t="n">
        <v>6</v>
      </c>
      <c r="D938" s="140" t="n">
        <v>39</v>
      </c>
      <c r="E938" s="134" t="s">
        <v>1611</v>
      </c>
      <c r="F938" s="141" t="s">
        <v>143</v>
      </c>
    </row>
    <row r="939" customFormat="false" ht="15" hidden="false" customHeight="false" outlineLevel="0" collapsed="false">
      <c r="A939" s="138" t="n">
        <v>787</v>
      </c>
      <c r="B939" s="139" t="s">
        <v>1612</v>
      </c>
      <c r="C939" s="140" t="n">
        <v>23</v>
      </c>
      <c r="D939" s="140" t="n">
        <v>14</v>
      </c>
      <c r="E939" s="134" t="s">
        <v>1613</v>
      </c>
      <c r="F939" s="141" t="s">
        <v>103</v>
      </c>
    </row>
    <row r="940" customFormat="false" ht="15" hidden="false" customHeight="false" outlineLevel="0" collapsed="false">
      <c r="A940" s="138" t="n">
        <v>429</v>
      </c>
      <c r="B940" s="139" t="s">
        <v>1614</v>
      </c>
      <c r="C940" s="140" t="n">
        <v>10</v>
      </c>
      <c r="D940" s="140" t="n">
        <v>50</v>
      </c>
      <c r="E940" s="134" t="s">
        <v>1615</v>
      </c>
      <c r="F940" s="141" t="s">
        <v>123</v>
      </c>
    </row>
    <row r="941" customFormat="false" ht="15" hidden="false" customHeight="false" outlineLevel="0" collapsed="false">
      <c r="A941" s="138" t="n">
        <v>480</v>
      </c>
      <c r="B941" s="139" t="s">
        <v>1616</v>
      </c>
      <c r="C941" s="140" t="n">
        <v>11</v>
      </c>
      <c r="D941" s="140" t="n">
        <v>47</v>
      </c>
      <c r="E941" s="134" t="s">
        <v>1617</v>
      </c>
      <c r="F941" s="141" t="s">
        <v>120</v>
      </c>
    </row>
    <row r="942" customFormat="false" ht="15" hidden="false" customHeight="false" outlineLevel="0" collapsed="false">
      <c r="A942" s="138" t="n">
        <v>200</v>
      </c>
      <c r="B942" s="139" t="s">
        <v>1618</v>
      </c>
      <c r="C942" s="140" t="n">
        <v>6</v>
      </c>
      <c r="D942" s="140" t="n">
        <v>40</v>
      </c>
      <c r="E942" s="134" t="s">
        <v>1619</v>
      </c>
      <c r="F942" s="141" t="s">
        <v>143</v>
      </c>
    </row>
    <row r="943" customFormat="false" ht="15" hidden="false" customHeight="false" outlineLevel="0" collapsed="false">
      <c r="A943" s="138" t="n">
        <v>377</v>
      </c>
      <c r="B943" s="139" t="s">
        <v>1620</v>
      </c>
      <c r="C943" s="140" t="n">
        <v>9</v>
      </c>
      <c r="D943" s="140" t="n">
        <v>44</v>
      </c>
      <c r="E943" s="134" t="s">
        <v>1621</v>
      </c>
      <c r="F943" s="141" t="s">
        <v>146</v>
      </c>
    </row>
    <row r="944" customFormat="false" ht="15" hidden="false" customHeight="false" outlineLevel="0" collapsed="false">
      <c r="A944" s="138" t="n">
        <v>201</v>
      </c>
      <c r="B944" s="139" t="s">
        <v>1622</v>
      </c>
      <c r="C944" s="140" t="n">
        <v>6</v>
      </c>
      <c r="D944" s="140" t="n">
        <v>41</v>
      </c>
      <c r="E944" s="134" t="s">
        <v>1623</v>
      </c>
      <c r="F944" s="141" t="s">
        <v>143</v>
      </c>
    </row>
    <row r="945" customFormat="false" ht="15" hidden="false" customHeight="false" outlineLevel="0" collapsed="false">
      <c r="A945" s="138" t="n">
        <v>788</v>
      </c>
      <c r="B945" s="139" t="s">
        <v>1624</v>
      </c>
      <c r="C945" s="140" t="n">
        <v>23</v>
      </c>
      <c r="D945" s="140" t="n">
        <v>15</v>
      </c>
      <c r="E945" s="134" t="s">
        <v>1625</v>
      </c>
      <c r="F945" s="141" t="s">
        <v>103</v>
      </c>
    </row>
    <row r="946" customFormat="false" ht="15" hidden="false" customHeight="false" outlineLevel="0" collapsed="false">
      <c r="A946" s="138" t="n">
        <v>430</v>
      </c>
      <c r="B946" s="139" t="s">
        <v>1626</v>
      </c>
      <c r="C946" s="140" t="n">
        <v>10</v>
      </c>
      <c r="D946" s="140" t="n">
        <v>51</v>
      </c>
      <c r="E946" s="134" t="s">
        <v>1627</v>
      </c>
      <c r="F946" s="141" t="s">
        <v>123</v>
      </c>
    </row>
    <row r="947" customFormat="false" ht="15" hidden="false" customHeight="false" outlineLevel="0" collapsed="false">
      <c r="A947" s="138" t="n">
        <v>580</v>
      </c>
      <c r="B947" s="139" t="s">
        <v>1628</v>
      </c>
      <c r="C947" s="140" t="n">
        <v>14</v>
      </c>
      <c r="D947" s="140" t="n">
        <v>26</v>
      </c>
      <c r="E947" s="134" t="s">
        <v>1629</v>
      </c>
      <c r="F947" s="141" t="s">
        <v>134</v>
      </c>
    </row>
    <row r="948" customFormat="false" ht="15" hidden="false" customHeight="false" outlineLevel="0" collapsed="false">
      <c r="A948" s="138" t="n">
        <v>581</v>
      </c>
      <c r="B948" s="139" t="s">
        <v>1630</v>
      </c>
      <c r="C948" s="140" t="n">
        <v>14</v>
      </c>
      <c r="D948" s="140" t="n">
        <v>27</v>
      </c>
      <c r="E948" s="134" t="s">
        <v>1631</v>
      </c>
      <c r="F948" s="141" t="s">
        <v>134</v>
      </c>
    </row>
    <row r="949" customFormat="false" ht="15" hidden="false" customHeight="false" outlineLevel="0" collapsed="false">
      <c r="A949" s="138" t="n">
        <v>378</v>
      </c>
      <c r="B949" s="139" t="s">
        <v>1632</v>
      </c>
      <c r="C949" s="140" t="n">
        <v>9</v>
      </c>
      <c r="D949" s="140" t="n">
        <v>45</v>
      </c>
      <c r="E949" s="134" t="s">
        <v>1633</v>
      </c>
      <c r="F949" s="141" t="s">
        <v>146</v>
      </c>
    </row>
    <row r="950" customFormat="false" ht="15" hidden="false" customHeight="false" outlineLevel="0" collapsed="false">
      <c r="A950" s="138" t="n">
        <v>551</v>
      </c>
      <c r="B950" s="139" t="s">
        <v>1634</v>
      </c>
      <c r="C950" s="140" t="n">
        <v>13</v>
      </c>
      <c r="D950" s="140" t="n">
        <v>38</v>
      </c>
      <c r="E950" s="134" t="s">
        <v>1635</v>
      </c>
      <c r="F950" s="141" t="s">
        <v>93</v>
      </c>
    </row>
    <row r="951" customFormat="false" ht="15" hidden="false" customHeight="false" outlineLevel="0" collapsed="false">
      <c r="A951" s="138" t="n">
        <v>596</v>
      </c>
      <c r="B951" s="139" t="s">
        <v>1636</v>
      </c>
      <c r="C951" s="140" t="n">
        <v>15</v>
      </c>
      <c r="D951" s="140" t="n">
        <v>15</v>
      </c>
      <c r="E951" s="134" t="s">
        <v>1637</v>
      </c>
      <c r="F951" s="141" t="s">
        <v>165</v>
      </c>
    </row>
    <row r="952" customFormat="false" ht="15" hidden="false" customHeight="false" outlineLevel="0" collapsed="false">
      <c r="A952" s="138" t="n">
        <v>327</v>
      </c>
      <c r="B952" s="139" t="s">
        <v>1638</v>
      </c>
      <c r="C952" s="140" t="n">
        <v>8</v>
      </c>
      <c r="D952" s="140" t="n">
        <v>66</v>
      </c>
      <c r="E952" s="134" t="s">
        <v>1639</v>
      </c>
      <c r="F952" s="141" t="s">
        <v>88</v>
      </c>
    </row>
    <row r="953" customFormat="false" ht="15" hidden="false" customHeight="false" outlineLevel="0" collapsed="false">
      <c r="A953" s="138" t="n">
        <v>202</v>
      </c>
      <c r="B953" s="139" t="s">
        <v>1640</v>
      </c>
      <c r="C953" s="140" t="n">
        <v>6</v>
      </c>
      <c r="D953" s="140" t="n">
        <v>42</v>
      </c>
      <c r="E953" s="134" t="s">
        <v>1641</v>
      </c>
      <c r="F953" s="141" t="s">
        <v>143</v>
      </c>
    </row>
    <row r="954" customFormat="false" ht="15" hidden="false" customHeight="false" outlineLevel="0" collapsed="false">
      <c r="A954" s="138" t="n">
        <v>711</v>
      </c>
      <c r="B954" s="139" t="s">
        <v>1642</v>
      </c>
      <c r="C954" s="140" t="n">
        <v>20</v>
      </c>
      <c r="D954" s="140" t="n">
        <v>23</v>
      </c>
      <c r="E954" s="134" t="s">
        <v>1643</v>
      </c>
      <c r="F954" s="141" t="s">
        <v>178</v>
      </c>
    </row>
    <row r="955" customFormat="false" ht="15" hidden="false" customHeight="false" outlineLevel="0" collapsed="false">
      <c r="A955" s="138" t="n">
        <v>773</v>
      </c>
      <c r="B955" s="139" t="s">
        <v>1644</v>
      </c>
      <c r="C955" s="140" t="n">
        <v>22</v>
      </c>
      <c r="D955" s="140" t="n">
        <v>19</v>
      </c>
      <c r="E955" s="134" t="s">
        <v>1645</v>
      </c>
      <c r="F955" s="141" t="s">
        <v>183</v>
      </c>
    </row>
    <row r="956" customFormat="false" ht="15" hidden="false" customHeight="false" outlineLevel="0" collapsed="false">
      <c r="A956" s="138" t="n">
        <v>688</v>
      </c>
      <c r="B956" s="139" t="s">
        <v>1646</v>
      </c>
      <c r="C956" s="140" t="n">
        <v>19</v>
      </c>
      <c r="D956" s="140" t="n">
        <v>37</v>
      </c>
      <c r="E956" s="134" t="s">
        <v>1647</v>
      </c>
      <c r="F956" s="141" t="s">
        <v>113</v>
      </c>
    </row>
    <row r="957" customFormat="false" ht="15" hidden="false" customHeight="false" outlineLevel="0" collapsed="false">
      <c r="A957" s="138" t="n">
        <v>789</v>
      </c>
      <c r="B957" s="139" t="s">
        <v>1648</v>
      </c>
      <c r="C957" s="140" t="n">
        <v>23</v>
      </c>
      <c r="D957" s="140" t="n">
        <v>16</v>
      </c>
      <c r="E957" s="134" t="s">
        <v>1649</v>
      </c>
      <c r="F957" s="141" t="s">
        <v>103</v>
      </c>
    </row>
    <row r="958" customFormat="false" ht="15" hidden="false" customHeight="false" outlineLevel="0" collapsed="false">
      <c r="A958" s="138" t="n">
        <v>328</v>
      </c>
      <c r="B958" s="139" t="s">
        <v>1650</v>
      </c>
      <c r="C958" s="140" t="n">
        <v>8</v>
      </c>
      <c r="D958" s="140" t="n">
        <v>67</v>
      </c>
      <c r="E958" s="134" t="s">
        <v>1651</v>
      </c>
      <c r="F958" s="141" t="s">
        <v>88</v>
      </c>
    </row>
    <row r="959" customFormat="false" ht="15" hidden="false" customHeight="false" outlineLevel="0" collapsed="false">
      <c r="A959" s="138" t="n">
        <v>159</v>
      </c>
      <c r="B959" s="139" t="s">
        <v>1652</v>
      </c>
      <c r="C959" s="140" t="n">
        <v>5</v>
      </c>
      <c r="D959" s="140" t="s">
        <v>1653</v>
      </c>
      <c r="E959" s="134" t="s">
        <v>1654</v>
      </c>
      <c r="F959" s="141" t="s">
        <v>140</v>
      </c>
    </row>
    <row r="960" customFormat="false" ht="15" hidden="false" customHeight="false" outlineLevel="0" collapsed="false">
      <c r="A960" s="138" t="n">
        <v>431</v>
      </c>
      <c r="B960" s="139" t="s">
        <v>1655</v>
      </c>
      <c r="C960" s="140" t="n">
        <v>10</v>
      </c>
      <c r="D960" s="140" t="n">
        <v>52</v>
      </c>
      <c r="E960" s="134" t="s">
        <v>1656</v>
      </c>
      <c r="F960" s="141" t="s">
        <v>123</v>
      </c>
    </row>
    <row r="961" customFormat="false" ht="15" hidden="false" customHeight="false" outlineLevel="0" collapsed="false">
      <c r="A961" s="138" t="n">
        <v>552</v>
      </c>
      <c r="B961" s="139" t="s">
        <v>1657</v>
      </c>
      <c r="C961" s="140" t="n">
        <v>13</v>
      </c>
      <c r="D961" s="140" t="n">
        <v>39</v>
      </c>
      <c r="E961" s="134" t="s">
        <v>1658</v>
      </c>
      <c r="F961" s="141" t="s">
        <v>93</v>
      </c>
    </row>
    <row r="962" customFormat="false" ht="15" hidden="false" customHeight="false" outlineLevel="0" collapsed="false">
      <c r="A962" s="138" t="n">
        <v>329</v>
      </c>
      <c r="B962" s="139" t="s">
        <v>1659</v>
      </c>
      <c r="C962" s="140" t="n">
        <v>8</v>
      </c>
      <c r="D962" s="140" t="n">
        <v>68</v>
      </c>
      <c r="E962" s="134" t="s">
        <v>1660</v>
      </c>
      <c r="F962" s="141" t="s">
        <v>88</v>
      </c>
    </row>
    <row r="963" customFormat="false" ht="15" hidden="false" customHeight="false" outlineLevel="0" collapsed="false">
      <c r="A963" s="138" t="n">
        <v>481</v>
      </c>
      <c r="B963" s="139" t="s">
        <v>1661</v>
      </c>
      <c r="C963" s="140" t="n">
        <v>11</v>
      </c>
      <c r="D963" s="140" t="n">
        <v>48</v>
      </c>
      <c r="E963" s="134" t="s">
        <v>1662</v>
      </c>
      <c r="F963" s="141" t="s">
        <v>120</v>
      </c>
    </row>
    <row r="964" customFormat="false" ht="15" hidden="false" customHeight="false" outlineLevel="0" collapsed="false">
      <c r="A964" s="138" t="n">
        <v>330</v>
      </c>
      <c r="B964" s="139" t="s">
        <v>1663</v>
      </c>
      <c r="C964" s="140" t="n">
        <v>8</v>
      </c>
      <c r="D964" s="140" t="n">
        <v>69</v>
      </c>
      <c r="E964" s="134" t="s">
        <v>1664</v>
      </c>
      <c r="F964" s="141" t="s">
        <v>88</v>
      </c>
    </row>
    <row r="965" customFormat="false" ht="15" hidden="false" customHeight="false" outlineLevel="0" collapsed="false">
      <c r="A965" s="138" t="n">
        <v>139</v>
      </c>
      <c r="B965" s="139" t="s">
        <v>1665</v>
      </c>
      <c r="C965" s="140" t="n">
        <v>4</v>
      </c>
      <c r="D965" s="140" t="n">
        <v>45</v>
      </c>
      <c r="E965" s="134" t="s">
        <v>1666</v>
      </c>
      <c r="F965" s="141" t="s">
        <v>131</v>
      </c>
    </row>
    <row r="966" customFormat="false" ht="15" hidden="false" customHeight="false" outlineLevel="0" collapsed="false">
      <c r="A966" s="138" t="n">
        <v>512</v>
      </c>
      <c r="B966" s="139" t="s">
        <v>1667</v>
      </c>
      <c r="C966" s="140" t="n">
        <v>12</v>
      </c>
      <c r="D966" s="140" t="n">
        <v>28</v>
      </c>
      <c r="E966" s="134" t="s">
        <v>1668</v>
      </c>
      <c r="F966" s="141" t="s">
        <v>158</v>
      </c>
    </row>
    <row r="967" customFormat="false" ht="15" hidden="false" customHeight="false" outlineLevel="0" collapsed="false">
      <c r="A967" s="138" t="n">
        <v>553</v>
      </c>
      <c r="B967" s="139" t="s">
        <v>1669</v>
      </c>
      <c r="C967" s="140" t="n">
        <v>13</v>
      </c>
      <c r="D967" s="140" t="n">
        <v>40</v>
      </c>
      <c r="E967" s="134" t="s">
        <v>1670</v>
      </c>
      <c r="F967" s="141" t="s">
        <v>93</v>
      </c>
    </row>
    <row r="968" customFormat="false" ht="15" hidden="false" customHeight="false" outlineLevel="0" collapsed="false">
      <c r="A968" s="138" t="n">
        <v>331</v>
      </c>
      <c r="B968" s="139" t="s">
        <v>1671</v>
      </c>
      <c r="C968" s="140" t="n">
        <v>8</v>
      </c>
      <c r="D968" s="140" t="n">
        <v>70</v>
      </c>
      <c r="E968" s="134" t="s">
        <v>1672</v>
      </c>
      <c r="F968" s="141" t="s">
        <v>88</v>
      </c>
    </row>
    <row r="969" customFormat="false" ht="15" hidden="false" customHeight="false" outlineLevel="0" collapsed="false">
      <c r="A969" s="138" t="n">
        <v>203</v>
      </c>
      <c r="B969" s="139" t="s">
        <v>1673</v>
      </c>
      <c r="C969" s="140" t="n">
        <v>6</v>
      </c>
      <c r="D969" s="140" t="n">
        <v>43</v>
      </c>
      <c r="E969" s="134" t="s">
        <v>1674</v>
      </c>
      <c r="F969" s="141" t="s">
        <v>143</v>
      </c>
    </row>
    <row r="970" customFormat="false" ht="15" hidden="false" customHeight="false" outlineLevel="0" collapsed="false">
      <c r="A970" s="138" t="n">
        <v>753</v>
      </c>
      <c r="B970" s="139" t="s">
        <v>1675</v>
      </c>
      <c r="C970" s="140" t="n">
        <v>21</v>
      </c>
      <c r="D970" s="140" t="n">
        <v>42</v>
      </c>
      <c r="E970" s="134" t="s">
        <v>1676</v>
      </c>
      <c r="F970" s="141" t="s">
        <v>83</v>
      </c>
    </row>
    <row r="971" customFormat="false" ht="15" hidden="false" customHeight="false" outlineLevel="0" collapsed="false">
      <c r="A971" s="138" t="n">
        <v>140</v>
      </c>
      <c r="B971" s="139" t="s">
        <v>1677</v>
      </c>
      <c r="C971" s="140" t="n">
        <v>4</v>
      </c>
      <c r="D971" s="140" t="n">
        <v>46</v>
      </c>
      <c r="E971" s="134" t="s">
        <v>1678</v>
      </c>
      <c r="F971" s="141" t="s">
        <v>131</v>
      </c>
    </row>
    <row r="972" customFormat="false" ht="15" hidden="false" customHeight="false" outlineLevel="0" collapsed="false">
      <c r="A972" s="138" t="n">
        <v>379</v>
      </c>
      <c r="B972" s="139" t="s">
        <v>1679</v>
      </c>
      <c r="C972" s="140" t="n">
        <v>9</v>
      </c>
      <c r="D972" s="140" t="n">
        <v>46</v>
      </c>
      <c r="E972" s="134" t="s">
        <v>1680</v>
      </c>
      <c r="F972" s="141" t="s">
        <v>146</v>
      </c>
    </row>
    <row r="973" customFormat="false" ht="15" hidden="false" customHeight="false" outlineLevel="0" collapsed="false">
      <c r="A973" s="138" t="n">
        <v>634</v>
      </c>
      <c r="B973" s="139" t="s">
        <v>1681</v>
      </c>
      <c r="C973" s="140" t="n">
        <v>17</v>
      </c>
      <c r="D973" s="140" t="n">
        <v>17</v>
      </c>
      <c r="E973" s="134" t="s">
        <v>1682</v>
      </c>
      <c r="F973" s="141" t="s">
        <v>98</v>
      </c>
    </row>
    <row r="974" customFormat="false" ht="15" hidden="false" customHeight="false" outlineLevel="0" collapsed="false">
      <c r="A974" s="138" t="n">
        <v>90</v>
      </c>
      <c r="B974" s="139" t="s">
        <v>1683</v>
      </c>
      <c r="C974" s="140" t="n">
        <v>3</v>
      </c>
      <c r="D974" s="140" t="n">
        <v>24</v>
      </c>
      <c r="E974" s="134" t="s">
        <v>1684</v>
      </c>
      <c r="F974" s="141" t="s">
        <v>135</v>
      </c>
    </row>
    <row r="975" customFormat="false" ht="15" hidden="false" customHeight="false" outlineLevel="0" collapsed="false">
      <c r="A975" s="138" t="n">
        <v>482</v>
      </c>
      <c r="B975" s="139" t="s">
        <v>1685</v>
      </c>
      <c r="C975" s="140" t="n">
        <v>11</v>
      </c>
      <c r="D975" s="140" t="n">
        <v>49</v>
      </c>
      <c r="E975" s="134" t="s">
        <v>1686</v>
      </c>
      <c r="F975" s="141" t="s">
        <v>120</v>
      </c>
    </row>
    <row r="976" customFormat="false" ht="15" hidden="false" customHeight="false" outlineLevel="0" collapsed="false">
      <c r="A976" s="138" t="n">
        <v>432</v>
      </c>
      <c r="B976" s="139" t="s">
        <v>1687</v>
      </c>
      <c r="C976" s="140" t="n">
        <v>10</v>
      </c>
      <c r="D976" s="140" t="n">
        <v>53</v>
      </c>
      <c r="E976" s="134" t="s">
        <v>1688</v>
      </c>
      <c r="F976" s="141" t="s">
        <v>123</v>
      </c>
    </row>
    <row r="977" customFormat="false" ht="15" hidden="false" customHeight="false" outlineLevel="0" collapsed="false">
      <c r="A977" s="138" t="n">
        <v>483</v>
      </c>
      <c r="B977" s="139" t="s">
        <v>1689</v>
      </c>
      <c r="C977" s="140" t="n">
        <v>11</v>
      </c>
      <c r="D977" s="140" t="n">
        <v>50</v>
      </c>
      <c r="E977" s="134" t="s">
        <v>1690</v>
      </c>
      <c r="F977" s="141" t="s">
        <v>120</v>
      </c>
    </row>
    <row r="978" customFormat="false" ht="15" hidden="false" customHeight="false" outlineLevel="0" collapsed="false">
      <c r="A978" s="138" t="n">
        <v>635</v>
      </c>
      <c r="B978" s="139" t="s">
        <v>1691</v>
      </c>
      <c r="C978" s="140" t="n">
        <v>17</v>
      </c>
      <c r="D978" s="140" t="n">
        <v>18</v>
      </c>
      <c r="E978" s="134" t="s">
        <v>1692</v>
      </c>
      <c r="F978" s="141" t="s">
        <v>98</v>
      </c>
    </row>
    <row r="979" customFormat="false" ht="15" hidden="false" customHeight="false" outlineLevel="0" collapsed="false">
      <c r="A979" s="138" t="n">
        <v>91</v>
      </c>
      <c r="B979" s="139" t="s">
        <v>1693</v>
      </c>
      <c r="C979" s="140" t="n">
        <v>3</v>
      </c>
      <c r="D979" s="140" t="n">
        <v>25</v>
      </c>
      <c r="E979" s="134" t="s">
        <v>1694</v>
      </c>
      <c r="F979" s="141" t="s">
        <v>135</v>
      </c>
    </row>
    <row r="980" customFormat="false" ht="15" hidden="false" customHeight="false" outlineLevel="0" collapsed="false">
      <c r="A980" s="138" t="n">
        <v>433</v>
      </c>
      <c r="B980" s="139" t="s">
        <v>1695</v>
      </c>
      <c r="C980" s="140" t="n">
        <v>10</v>
      </c>
      <c r="D980" s="140" t="n">
        <v>54</v>
      </c>
      <c r="E980" s="134" t="s">
        <v>1696</v>
      </c>
      <c r="F980" s="141" t="s">
        <v>123</v>
      </c>
    </row>
    <row r="981" customFormat="false" ht="15" hidden="false" customHeight="false" outlineLevel="0" collapsed="false">
      <c r="A981" s="138" t="n">
        <v>160</v>
      </c>
      <c r="B981" s="139" t="s">
        <v>1697</v>
      </c>
      <c r="C981" s="140" t="n">
        <v>5</v>
      </c>
      <c r="D981" s="140" t="s">
        <v>1698</v>
      </c>
      <c r="E981" s="134" t="s">
        <v>1699</v>
      </c>
      <c r="F981" s="141" t="s">
        <v>140</v>
      </c>
    </row>
    <row r="982" customFormat="false" ht="15" hidden="false" customHeight="false" outlineLevel="0" collapsed="false">
      <c r="A982" s="138" t="n">
        <v>484</v>
      </c>
      <c r="B982" s="139" t="s">
        <v>1700</v>
      </c>
      <c r="C982" s="140" t="n">
        <v>11</v>
      </c>
      <c r="D982" s="140" t="n">
        <v>51</v>
      </c>
      <c r="E982" s="134" t="s">
        <v>1701</v>
      </c>
      <c r="F982" s="141" t="s">
        <v>120</v>
      </c>
    </row>
    <row r="983" customFormat="false" ht="15" hidden="false" customHeight="false" outlineLevel="0" collapsed="false">
      <c r="A983" s="138" t="n">
        <v>513</v>
      </c>
      <c r="B983" s="139" t="s">
        <v>1702</v>
      </c>
      <c r="C983" s="140" t="n">
        <v>12</v>
      </c>
      <c r="D983" s="140" t="n">
        <v>29</v>
      </c>
      <c r="E983" s="134" t="s">
        <v>1703</v>
      </c>
      <c r="F983" s="141" t="s">
        <v>158</v>
      </c>
    </row>
    <row r="984" customFormat="false" ht="15" hidden="false" customHeight="false" outlineLevel="0" collapsed="false">
      <c r="A984" s="138" t="n">
        <v>258</v>
      </c>
      <c r="B984" s="139" t="s">
        <v>1704</v>
      </c>
      <c r="C984" s="140" t="n">
        <v>7</v>
      </c>
      <c r="D984" s="140" t="n">
        <v>50</v>
      </c>
      <c r="E984" s="134" t="s">
        <v>1705</v>
      </c>
      <c r="F984" s="141" t="s">
        <v>108</v>
      </c>
    </row>
    <row r="985" customFormat="false" ht="15" hidden="false" customHeight="false" outlineLevel="0" collapsed="false">
      <c r="A985" s="138" t="n">
        <v>617</v>
      </c>
      <c r="B985" s="139" t="s">
        <v>1706</v>
      </c>
      <c r="C985" s="140" t="n">
        <v>16</v>
      </c>
      <c r="D985" s="140" t="n">
        <v>20</v>
      </c>
      <c r="E985" s="134" t="s">
        <v>1707</v>
      </c>
      <c r="F985" s="141" t="s">
        <v>168</v>
      </c>
    </row>
    <row r="986" customFormat="false" ht="15" hidden="false" customHeight="false" outlineLevel="0" collapsed="false">
      <c r="A986" s="138" t="n">
        <v>805</v>
      </c>
      <c r="B986" s="139" t="s">
        <v>1708</v>
      </c>
      <c r="C986" s="140" t="n">
        <v>24</v>
      </c>
      <c r="D986" s="140" t="n">
        <v>15</v>
      </c>
      <c r="E986" s="134" t="s">
        <v>1709</v>
      </c>
      <c r="F986" s="141" t="s">
        <v>153</v>
      </c>
    </row>
    <row r="987" customFormat="false" ht="15" hidden="false" customHeight="false" outlineLevel="0" collapsed="false">
      <c r="A987" s="138" t="n">
        <v>259</v>
      </c>
      <c r="B987" s="139" t="s">
        <v>1710</v>
      </c>
      <c r="C987" s="140" t="n">
        <v>5</v>
      </c>
      <c r="D987" s="140" t="s">
        <v>1711</v>
      </c>
      <c r="E987" s="134" t="s">
        <v>1712</v>
      </c>
      <c r="F987" s="141" t="s">
        <v>140</v>
      </c>
    </row>
    <row r="988" customFormat="false" ht="15" hidden="false" customHeight="false" outlineLevel="0" collapsed="false">
      <c r="A988" s="138" t="n">
        <v>260</v>
      </c>
      <c r="B988" s="139" t="s">
        <v>1713</v>
      </c>
      <c r="C988" s="140" t="n">
        <v>7</v>
      </c>
      <c r="D988" s="140" t="n">
        <v>52</v>
      </c>
      <c r="E988" s="134" t="s">
        <v>1714</v>
      </c>
      <c r="F988" s="141" t="s">
        <v>108</v>
      </c>
    </row>
    <row r="989" customFormat="false" ht="15" hidden="false" customHeight="false" outlineLevel="0" collapsed="false">
      <c r="A989" s="138" t="n">
        <v>92</v>
      </c>
      <c r="B989" s="139" t="s">
        <v>1715</v>
      </c>
      <c r="C989" s="140" t="n">
        <v>3</v>
      </c>
      <c r="D989" s="140" t="n">
        <v>26</v>
      </c>
      <c r="E989" s="134" t="s">
        <v>1716</v>
      </c>
      <c r="F989" s="141" t="s">
        <v>135</v>
      </c>
    </row>
    <row r="990" customFormat="false" ht="15" hidden="false" customHeight="false" outlineLevel="0" collapsed="false">
      <c r="A990" s="138" t="n">
        <v>261</v>
      </c>
      <c r="B990" s="139" t="s">
        <v>1717</v>
      </c>
      <c r="C990" s="140" t="n">
        <v>7</v>
      </c>
      <c r="D990" s="140" t="n">
        <v>53</v>
      </c>
      <c r="E990" s="134" t="s">
        <v>1718</v>
      </c>
      <c r="F990" s="141" t="s">
        <v>108</v>
      </c>
    </row>
    <row r="991" customFormat="false" ht="15" hidden="false" customHeight="false" outlineLevel="0" collapsed="false">
      <c r="A991" s="138" t="n">
        <v>597</v>
      </c>
      <c r="B991" s="139" t="s">
        <v>1719</v>
      </c>
      <c r="C991" s="140" t="n">
        <v>15</v>
      </c>
      <c r="D991" s="140" t="n">
        <v>16</v>
      </c>
      <c r="E991" s="134" t="s">
        <v>1720</v>
      </c>
      <c r="F991" s="141" t="s">
        <v>165</v>
      </c>
    </row>
    <row r="992" customFormat="false" ht="15" hidden="false" customHeight="false" outlineLevel="0" collapsed="false">
      <c r="A992" s="138" t="n">
        <v>790</v>
      </c>
      <c r="B992" s="139" t="s">
        <v>1721</v>
      </c>
      <c r="C992" s="140" t="n">
        <v>23</v>
      </c>
      <c r="D992" s="140" t="n">
        <v>17</v>
      </c>
      <c r="E992" s="134" t="s">
        <v>1722</v>
      </c>
      <c r="F992" s="141" t="s">
        <v>103</v>
      </c>
    </row>
    <row r="993" customFormat="false" ht="15" hidden="false" customHeight="false" outlineLevel="0" collapsed="false">
      <c r="A993" s="138" t="n">
        <v>754</v>
      </c>
      <c r="B993" s="139" t="s">
        <v>1723</v>
      </c>
      <c r="C993" s="140" t="n">
        <v>21</v>
      </c>
      <c r="D993" s="140" t="n">
        <v>43</v>
      </c>
      <c r="E993" s="134" t="s">
        <v>1724</v>
      </c>
      <c r="F993" s="141" t="s">
        <v>83</v>
      </c>
    </row>
    <row r="994" customFormat="false" ht="15" hidden="false" customHeight="false" outlineLevel="0" collapsed="false">
      <c r="A994" s="138" t="n">
        <v>554</v>
      </c>
      <c r="B994" s="139" t="s">
        <v>1725</v>
      </c>
      <c r="C994" s="140" t="n">
        <v>13</v>
      </c>
      <c r="D994" s="140" t="n">
        <v>41</v>
      </c>
      <c r="E994" s="134" t="s">
        <v>1726</v>
      </c>
      <c r="F994" s="141" t="s">
        <v>93</v>
      </c>
    </row>
    <row r="995" customFormat="false" ht="15" hidden="false" customHeight="false" outlineLevel="0" collapsed="false">
      <c r="A995" s="138" t="n">
        <v>25</v>
      </c>
      <c r="B995" s="139" t="s">
        <v>1727</v>
      </c>
      <c r="C995" s="140" t="n">
        <v>1</v>
      </c>
      <c r="D995" s="140" t="n">
        <v>25</v>
      </c>
      <c r="E995" s="134" t="s">
        <v>1728</v>
      </c>
      <c r="F995" s="141" t="s">
        <v>128</v>
      </c>
    </row>
    <row r="996" customFormat="false" ht="15" hidden="false" customHeight="false" outlineLevel="0" collapsed="false">
      <c r="A996" s="138" t="n">
        <v>636</v>
      </c>
      <c r="B996" s="139" t="s">
        <v>1729</v>
      </c>
      <c r="C996" s="140" t="n">
        <v>17</v>
      </c>
      <c r="D996" s="140" t="n">
        <v>19</v>
      </c>
      <c r="E996" s="134" t="s">
        <v>1730</v>
      </c>
      <c r="F996" s="141" t="s">
        <v>98</v>
      </c>
    </row>
    <row r="997" customFormat="false" ht="15" hidden="false" customHeight="false" outlineLevel="0" collapsed="false">
      <c r="A997" s="138" t="n">
        <v>332</v>
      </c>
      <c r="B997" s="139" t="s">
        <v>1731</v>
      </c>
      <c r="C997" s="140" t="n">
        <v>8</v>
      </c>
      <c r="D997" s="140" t="n">
        <v>71</v>
      </c>
      <c r="E997" s="134" t="s">
        <v>1732</v>
      </c>
      <c r="F997" s="141" t="s">
        <v>88</v>
      </c>
    </row>
    <row r="998" customFormat="false" ht="15" hidden="false" customHeight="false" outlineLevel="0" collapsed="false">
      <c r="A998" s="138" t="n">
        <v>66</v>
      </c>
      <c r="B998" s="139" t="s">
        <v>1733</v>
      </c>
      <c r="C998" s="140" t="n">
        <v>2</v>
      </c>
      <c r="D998" s="140" t="n">
        <v>41</v>
      </c>
      <c r="E998" s="134" t="s">
        <v>1734</v>
      </c>
      <c r="F998" s="141" t="s">
        <v>78</v>
      </c>
    </row>
    <row r="999" customFormat="false" ht="15" hidden="false" customHeight="false" outlineLevel="0" collapsed="false">
      <c r="A999" s="138" t="n">
        <v>333</v>
      </c>
      <c r="B999" s="139" t="s">
        <v>1735</v>
      </c>
      <c r="C999" s="140" t="n">
        <v>8</v>
      </c>
      <c r="D999" s="140" t="n">
        <v>72</v>
      </c>
      <c r="E999" s="134" t="s">
        <v>1736</v>
      </c>
      <c r="F999" s="141" t="s">
        <v>88</v>
      </c>
    </row>
    <row r="1000" customFormat="false" ht="15" hidden="false" customHeight="false" outlineLevel="0" collapsed="false">
      <c r="A1000" s="138" t="n">
        <v>204</v>
      </c>
      <c r="B1000" s="139" t="s">
        <v>1737</v>
      </c>
      <c r="C1000" s="140" t="n">
        <v>6</v>
      </c>
      <c r="D1000" s="140" t="n">
        <v>44</v>
      </c>
      <c r="E1000" s="134" t="s">
        <v>1738</v>
      </c>
      <c r="F1000" s="141" t="s">
        <v>143</v>
      </c>
    </row>
    <row r="1001" customFormat="false" ht="15" hidden="false" customHeight="false" outlineLevel="0" collapsed="false">
      <c r="A1001" s="138" t="n">
        <v>93</v>
      </c>
      <c r="B1001" s="139" t="s">
        <v>1739</v>
      </c>
      <c r="C1001" s="140" t="n">
        <v>3</v>
      </c>
      <c r="D1001" s="140" t="n">
        <v>27</v>
      </c>
      <c r="E1001" s="134" t="s">
        <v>1740</v>
      </c>
      <c r="F1001" s="141" t="s">
        <v>135</v>
      </c>
    </row>
    <row r="1002" customFormat="false" ht="15" hidden="false" customHeight="false" outlineLevel="0" collapsed="false">
      <c r="A1002" s="138" t="n">
        <v>94</v>
      </c>
      <c r="B1002" s="139" t="s">
        <v>1741</v>
      </c>
      <c r="C1002" s="140" t="n">
        <v>3</v>
      </c>
      <c r="D1002" s="140" t="n">
        <v>28</v>
      </c>
      <c r="E1002" s="134" t="s">
        <v>1742</v>
      </c>
      <c r="F1002" s="141" t="s">
        <v>135</v>
      </c>
    </row>
    <row r="1003" customFormat="false" ht="15" hidden="false" customHeight="false" outlineLevel="0" collapsed="false">
      <c r="A1003" s="138" t="n">
        <v>205</v>
      </c>
      <c r="B1003" s="139" t="s">
        <v>1743</v>
      </c>
      <c r="C1003" s="140" t="n">
        <v>6</v>
      </c>
      <c r="D1003" s="140" t="n">
        <v>45</v>
      </c>
      <c r="E1003" s="134" t="s">
        <v>1744</v>
      </c>
      <c r="F1003" s="141" t="s">
        <v>143</v>
      </c>
    </row>
    <row r="1004" customFormat="false" ht="15" hidden="false" customHeight="false" outlineLevel="0" collapsed="false">
      <c r="A1004" s="138" t="n">
        <v>206</v>
      </c>
      <c r="B1004" s="139" t="s">
        <v>1745</v>
      </c>
      <c r="C1004" s="140" t="n">
        <v>6</v>
      </c>
      <c r="D1004" s="140" t="n">
        <v>46</v>
      </c>
      <c r="E1004" s="134" t="s">
        <v>1746</v>
      </c>
      <c r="F1004" s="141" t="s">
        <v>143</v>
      </c>
    </row>
    <row r="1005" customFormat="false" ht="15" hidden="false" customHeight="false" outlineLevel="0" collapsed="false">
      <c r="A1005" s="138" t="n">
        <v>207</v>
      </c>
      <c r="B1005" s="139" t="s">
        <v>1747</v>
      </c>
      <c r="C1005" s="140" t="n">
        <v>6</v>
      </c>
      <c r="D1005" s="140" t="n">
        <v>47</v>
      </c>
      <c r="E1005" s="134" t="s">
        <v>1748</v>
      </c>
      <c r="F1005" s="141" t="s">
        <v>143</v>
      </c>
    </row>
  </sheetData>
  <sheetProtection algorithmName="SHA-512" hashValue="YkjPgctHIfeiNi5OLqGAAse96g9fdX51o/tDKKya5Ep/zQewr8Al7UdXd4hIBt+b0fv1LO9T0xnDK241Cs88FQ==" saltValue="R4jGy1itYfx96ckG79O9qQ==" spinCount="100000" sheet="true" objects="true" scenarios="true" selectLockedCells="true" selectUnlockedCells="true"/>
  <autoFilter ref="A199:F1005">
    <sortState ref="A200:F1005">
      <sortCondition ref="A200:A1005" customList=""/>
    </sortState>
  </autoFilter>
  <mergeCells count="42">
    <mergeCell ref="A1:D1"/>
    <mergeCell ref="A2:B2"/>
    <mergeCell ref="A3:D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N199:T199"/>
  </mergeCells>
  <printOptions headings="false" gridLines="false" gridLinesSet="true" horizontalCentered="true" verticalCentered="false"/>
  <pageMargins left="0.315277777777778" right="0.315277777777778" top="0.747916666666667" bottom="0.747916666666667" header="0.511805555555555" footer="0.31527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&amp;L&amp;F&amp;RIstruzioni per la compilazione</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2024-02-27T16:38:52Z</dcterms:created>
  <dc:creator>AR FSC 2021-2027</dc:creator>
  <dc:description/>
  <dc:language>it-IT</dc:language>
  <cp:lastModifiedBy>Bando ATO</cp:lastModifiedBy>
  <cp:lastPrinted>2024-03-25T16:14:44Z</cp:lastPrinted>
  <dcterms:modified xsi:type="dcterms:W3CDTF">2024-04-11T16:06:25Z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