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finpiemonte\Cartelle_Utenti\FINANZA_AGEVOLATA\DOCUMENTI AGEVOLAZIONI\"/>
    </mc:Choice>
  </mc:AlternateContent>
  <bookViews>
    <workbookView xWindow="0" yWindow="0" windowWidth="16380" windowHeight="8190" tabRatio="500"/>
  </bookViews>
  <sheets>
    <sheet name="Calcolo ESL" sheetId="1" r:id="rId1"/>
  </sheets>
  <definedNames>
    <definedName name="_xlnm.Print_Area" localSheetId="0">'Calcolo ESL'!$A$1:$K$41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2" i="1" l="1"/>
  <c r="K9" i="1" l="1"/>
  <c r="K8" i="1"/>
  <c r="K7" i="1"/>
  <c r="K6" i="1"/>
  <c r="K5" i="1"/>
  <c r="K4" i="1"/>
  <c r="H14" i="1"/>
  <c r="A14" i="1"/>
  <c r="A15" i="1" s="1"/>
  <c r="A16" i="1" s="1"/>
  <c r="A17" i="1" s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B114" i="1" l="1"/>
  <c r="C114" i="1" s="1"/>
  <c r="A115" i="1"/>
  <c r="A116" i="1" l="1"/>
  <c r="B115" i="1"/>
  <c r="C115" i="1" s="1"/>
  <c r="A117" i="1" l="1"/>
  <c r="B116" i="1"/>
  <c r="C116" i="1" s="1"/>
  <c r="B117" i="1" l="1"/>
  <c r="C117" i="1" s="1"/>
  <c r="A118" i="1"/>
  <c r="A119" i="1" l="1"/>
  <c r="B118" i="1"/>
  <c r="C118" i="1" s="1"/>
  <c r="A120" i="1" l="1"/>
  <c r="B119" i="1"/>
  <c r="C119" i="1" s="1"/>
  <c r="B120" i="1" l="1"/>
  <c r="C120" i="1" s="1"/>
  <c r="A121" i="1"/>
  <c r="A122" i="1" l="1"/>
  <c r="B121" i="1"/>
  <c r="C121" i="1" s="1"/>
  <c r="B122" i="1" l="1"/>
  <c r="C122" i="1" s="1"/>
  <c r="A123" i="1"/>
  <c r="A124" i="1" l="1"/>
  <c r="B123" i="1"/>
  <c r="C123" i="1" s="1"/>
  <c r="A125" i="1" l="1"/>
  <c r="B124" i="1"/>
  <c r="C124" i="1" s="1"/>
  <c r="B125" i="1" l="1"/>
  <c r="C125" i="1" s="1"/>
  <c r="A126" i="1"/>
  <c r="A127" i="1" l="1"/>
  <c r="B126" i="1"/>
  <c r="C126" i="1" s="1"/>
  <c r="A128" i="1" l="1"/>
  <c r="B127" i="1"/>
  <c r="C127" i="1" s="1"/>
  <c r="B128" i="1" l="1"/>
  <c r="C128" i="1" s="1"/>
  <c r="A129" i="1"/>
  <c r="A130" i="1" l="1"/>
  <c r="B129" i="1"/>
  <c r="C129" i="1" s="1"/>
  <c r="B130" i="1" l="1"/>
  <c r="C130" i="1" s="1"/>
  <c r="A131" i="1"/>
  <c r="A132" i="1" l="1"/>
  <c r="B131" i="1"/>
  <c r="C131" i="1" s="1"/>
  <c r="A133" i="1" l="1"/>
  <c r="B132" i="1"/>
  <c r="C132" i="1" s="1"/>
  <c r="B133" i="1" l="1"/>
  <c r="C133" i="1" s="1"/>
  <c r="A134" i="1"/>
  <c r="A135" i="1" l="1"/>
  <c r="B134" i="1"/>
  <c r="C134" i="1" s="1"/>
  <c r="A136" i="1" l="1"/>
  <c r="B135" i="1"/>
  <c r="C135" i="1" s="1"/>
  <c r="A137" i="1" l="1"/>
  <c r="B136" i="1"/>
  <c r="C136" i="1" s="1"/>
  <c r="A138" i="1" l="1"/>
  <c r="B137" i="1"/>
  <c r="C137" i="1" s="1"/>
  <c r="B138" i="1" l="1"/>
  <c r="C138" i="1" s="1"/>
  <c r="A139" i="1"/>
  <c r="A140" i="1" l="1"/>
  <c r="B139" i="1"/>
  <c r="C139" i="1" s="1"/>
  <c r="A141" i="1" l="1"/>
  <c r="B140" i="1"/>
  <c r="C140" i="1" s="1"/>
  <c r="B141" i="1" l="1"/>
  <c r="C141" i="1" s="1"/>
  <c r="A142" i="1"/>
  <c r="A143" i="1" l="1"/>
  <c r="B142" i="1"/>
  <c r="C142" i="1" s="1"/>
  <c r="A144" i="1" l="1"/>
  <c r="B143" i="1"/>
  <c r="C143" i="1" s="1"/>
  <c r="A145" i="1" l="1"/>
  <c r="B144" i="1"/>
  <c r="C144" i="1" s="1"/>
  <c r="A146" i="1" l="1"/>
  <c r="B145" i="1"/>
  <c r="C145" i="1" s="1"/>
  <c r="B146" i="1" l="1"/>
  <c r="C146" i="1" s="1"/>
  <c r="A147" i="1"/>
  <c r="A148" i="1" l="1"/>
  <c r="B147" i="1"/>
  <c r="C147" i="1" s="1"/>
  <c r="A149" i="1" l="1"/>
  <c r="B148" i="1"/>
  <c r="C148" i="1" s="1"/>
  <c r="B149" i="1" l="1"/>
  <c r="C149" i="1" s="1"/>
  <c r="A150" i="1"/>
  <c r="A151" i="1" l="1"/>
  <c r="B150" i="1"/>
  <c r="C150" i="1" s="1"/>
  <c r="A152" i="1" l="1"/>
  <c r="B151" i="1"/>
  <c r="C151" i="1" s="1"/>
  <c r="B152" i="1" l="1"/>
  <c r="C152" i="1" s="1"/>
  <c r="A153" i="1"/>
  <c r="A154" i="1" l="1"/>
  <c r="B153" i="1"/>
  <c r="C153" i="1" s="1"/>
  <c r="B154" i="1" l="1"/>
  <c r="C154" i="1" s="1"/>
  <c r="A155" i="1"/>
  <c r="A156" i="1" l="1"/>
  <c r="B155" i="1"/>
  <c r="C155" i="1" s="1"/>
  <c r="A157" i="1" l="1"/>
  <c r="B156" i="1"/>
  <c r="C156" i="1" s="1"/>
  <c r="B157" i="1" l="1"/>
  <c r="C157" i="1" s="1"/>
  <c r="A158" i="1"/>
  <c r="A159" i="1" l="1"/>
  <c r="B158" i="1"/>
  <c r="C158" i="1" s="1"/>
  <c r="A160" i="1" l="1"/>
  <c r="B159" i="1"/>
  <c r="C159" i="1" s="1"/>
  <c r="A161" i="1" l="1"/>
  <c r="B160" i="1"/>
  <c r="C160" i="1" s="1"/>
  <c r="A162" i="1" l="1"/>
  <c r="B161" i="1"/>
  <c r="C161" i="1" s="1"/>
  <c r="B162" i="1" l="1"/>
  <c r="C162" i="1" s="1"/>
  <c r="A163" i="1"/>
  <c r="A164" i="1" l="1"/>
  <c r="B163" i="1"/>
  <c r="C163" i="1" s="1"/>
  <c r="A165" i="1" l="1"/>
  <c r="B164" i="1"/>
  <c r="C164" i="1" s="1"/>
  <c r="B165" i="1" l="1"/>
  <c r="C165" i="1" s="1"/>
  <c r="A166" i="1"/>
  <c r="A167" i="1" l="1"/>
  <c r="B166" i="1"/>
  <c r="C166" i="1" s="1"/>
  <c r="A168" i="1" l="1"/>
  <c r="B167" i="1"/>
  <c r="C167" i="1" s="1"/>
  <c r="A169" i="1" l="1"/>
  <c r="B168" i="1"/>
  <c r="C168" i="1" s="1"/>
  <c r="A170" i="1" l="1"/>
  <c r="B169" i="1"/>
  <c r="C169" i="1" s="1"/>
  <c r="B170" i="1" l="1"/>
  <c r="C170" i="1" s="1"/>
  <c r="A171" i="1"/>
  <c r="A172" i="1" l="1"/>
  <c r="B171" i="1"/>
  <c r="C171" i="1" s="1"/>
  <c r="A173" i="1" l="1"/>
  <c r="B172" i="1"/>
  <c r="C172" i="1" s="1"/>
  <c r="B173" i="1" l="1"/>
  <c r="C173" i="1" s="1"/>
  <c r="A174" i="1"/>
  <c r="A175" i="1" l="1"/>
  <c r="B174" i="1"/>
  <c r="C174" i="1" s="1"/>
  <c r="A176" i="1" l="1"/>
  <c r="B175" i="1"/>
  <c r="C175" i="1" s="1"/>
  <c r="A177" i="1" l="1"/>
  <c r="B176" i="1"/>
  <c r="C176" i="1" s="1"/>
  <c r="A178" i="1" l="1"/>
  <c r="B177" i="1"/>
  <c r="C177" i="1" s="1"/>
  <c r="B178" i="1" l="1"/>
  <c r="C178" i="1" s="1"/>
  <c r="A179" i="1"/>
  <c r="A180" i="1" l="1"/>
  <c r="B179" i="1"/>
  <c r="C179" i="1" s="1"/>
  <c r="A181" i="1" l="1"/>
  <c r="B180" i="1"/>
  <c r="C180" i="1" s="1"/>
  <c r="B181" i="1" l="1"/>
  <c r="C181" i="1" s="1"/>
  <c r="A182" i="1"/>
  <c r="A183" i="1" l="1"/>
  <c r="B182" i="1"/>
  <c r="C182" i="1" s="1"/>
  <c r="A184" i="1" l="1"/>
  <c r="B183" i="1"/>
  <c r="C183" i="1" s="1"/>
  <c r="B184" i="1" l="1"/>
  <c r="C184" i="1" s="1"/>
  <c r="A185" i="1"/>
  <c r="A186" i="1" l="1"/>
  <c r="B185" i="1"/>
  <c r="C185" i="1" s="1"/>
  <c r="B186" i="1" l="1"/>
  <c r="C186" i="1" s="1"/>
  <c r="A187" i="1"/>
  <c r="A188" i="1" l="1"/>
  <c r="B187" i="1"/>
  <c r="C187" i="1" s="1"/>
  <c r="A189" i="1" l="1"/>
  <c r="B188" i="1"/>
  <c r="C188" i="1" s="1"/>
  <c r="B189" i="1" l="1"/>
  <c r="C189" i="1" s="1"/>
  <c r="A190" i="1"/>
  <c r="A191" i="1" l="1"/>
  <c r="B190" i="1"/>
  <c r="C190" i="1" s="1"/>
  <c r="A192" i="1" l="1"/>
  <c r="B191" i="1"/>
  <c r="C191" i="1" s="1"/>
  <c r="A193" i="1" l="1"/>
  <c r="B192" i="1"/>
  <c r="C192" i="1" s="1"/>
  <c r="A194" i="1" l="1"/>
  <c r="B193" i="1"/>
  <c r="C193" i="1" s="1"/>
  <c r="B194" i="1" l="1"/>
  <c r="C194" i="1" s="1"/>
  <c r="A195" i="1"/>
  <c r="A196" i="1" l="1"/>
  <c r="B195" i="1"/>
  <c r="C195" i="1" s="1"/>
  <c r="A197" i="1" l="1"/>
  <c r="B196" i="1"/>
  <c r="C196" i="1" s="1"/>
  <c r="B197" i="1" l="1"/>
  <c r="C197" i="1" s="1"/>
  <c r="A198" i="1"/>
  <c r="A199" i="1" l="1"/>
  <c r="B198" i="1"/>
  <c r="C198" i="1" s="1"/>
  <c r="A200" i="1" l="1"/>
  <c r="B199" i="1"/>
  <c r="C199" i="1" s="1"/>
  <c r="A201" i="1" l="1"/>
  <c r="B200" i="1"/>
  <c r="C200" i="1" s="1"/>
  <c r="A202" i="1" l="1"/>
  <c r="B201" i="1"/>
  <c r="C201" i="1" s="1"/>
  <c r="B202" i="1" l="1"/>
  <c r="C202" i="1" s="1"/>
  <c r="A203" i="1"/>
  <c r="A204" i="1" l="1"/>
  <c r="B203" i="1"/>
  <c r="C203" i="1" s="1"/>
  <c r="A205" i="1" l="1"/>
  <c r="B204" i="1"/>
  <c r="C204" i="1" s="1"/>
  <c r="B205" i="1" l="1"/>
  <c r="C205" i="1" s="1"/>
  <c r="A206" i="1"/>
  <c r="A207" i="1" l="1"/>
  <c r="B206" i="1"/>
  <c r="C206" i="1" s="1"/>
  <c r="A208" i="1" l="1"/>
  <c r="B207" i="1"/>
  <c r="C207" i="1" s="1"/>
  <c r="A209" i="1" l="1"/>
  <c r="B208" i="1"/>
  <c r="C208" i="1" s="1"/>
  <c r="A210" i="1" l="1"/>
  <c r="B209" i="1"/>
  <c r="C209" i="1" s="1"/>
  <c r="B210" i="1" l="1"/>
  <c r="C210" i="1" s="1"/>
  <c r="A211" i="1"/>
  <c r="A212" i="1" l="1"/>
  <c r="B211" i="1"/>
  <c r="C211" i="1" s="1"/>
  <c r="A213" i="1" l="1"/>
  <c r="B213" i="1" s="1"/>
  <c r="C213" i="1" s="1"/>
  <c r="B212" i="1"/>
  <c r="C212" i="1" s="1"/>
  <c r="B13" i="1"/>
  <c r="B14" i="1"/>
  <c r="B15" i="1" s="1"/>
  <c r="C15" i="1" l="1"/>
  <c r="B16" i="1"/>
  <c r="C14" i="1"/>
  <c r="C16" i="1" l="1"/>
  <c r="B17" i="1"/>
  <c r="C17" i="1" l="1"/>
  <c r="B18" i="1"/>
  <c r="B19" i="1" l="1"/>
  <c r="C18" i="1"/>
  <c r="C19" i="1" l="1"/>
  <c r="B20" i="1"/>
  <c r="C20" i="1" l="1"/>
  <c r="B21" i="1"/>
  <c r="B22" i="1" l="1"/>
  <c r="C21" i="1"/>
  <c r="C22" i="1" l="1"/>
  <c r="B23" i="1"/>
  <c r="B24" i="1" l="1"/>
  <c r="C23" i="1"/>
  <c r="B25" i="1" l="1"/>
  <c r="C24" i="1"/>
  <c r="B26" i="1" l="1"/>
  <c r="C25" i="1"/>
  <c r="C26" i="1" l="1"/>
  <c r="B27" i="1"/>
  <c r="C27" i="1" l="1"/>
  <c r="B28" i="1"/>
  <c r="C28" i="1" l="1"/>
  <c r="B29" i="1"/>
  <c r="C29" i="1" l="1"/>
  <c r="B30" i="1"/>
  <c r="C30" i="1" l="1"/>
  <c r="B31" i="1"/>
  <c r="B32" i="1" l="1"/>
  <c r="C31" i="1"/>
  <c r="C32" i="1" l="1"/>
  <c r="B33" i="1"/>
  <c r="C33" i="1" l="1"/>
  <c r="B34" i="1"/>
  <c r="C34" i="1" l="1"/>
  <c r="B35" i="1"/>
  <c r="B36" i="1" l="1"/>
  <c r="C35" i="1"/>
  <c r="B37" i="1" l="1"/>
  <c r="C36" i="1"/>
  <c r="C37" i="1" l="1"/>
  <c r="B38" i="1"/>
  <c r="B39" i="1" l="1"/>
  <c r="C38" i="1"/>
  <c r="B40" i="1" l="1"/>
  <c r="C39" i="1"/>
  <c r="C40" i="1" l="1"/>
  <c r="B41" i="1"/>
  <c r="B42" i="1" l="1"/>
  <c r="C41" i="1"/>
  <c r="B43" i="1" l="1"/>
  <c r="C42" i="1"/>
  <c r="C43" i="1" l="1"/>
  <c r="B44" i="1"/>
  <c r="C44" i="1" l="1"/>
  <c r="B45" i="1"/>
  <c r="C45" i="1" l="1"/>
  <c r="B46" i="1"/>
  <c r="C46" i="1" l="1"/>
  <c r="B47" i="1"/>
  <c r="C47" i="1" l="1"/>
  <c r="B48" i="1"/>
  <c r="C48" i="1" l="1"/>
  <c r="B49" i="1"/>
  <c r="C49" i="1" l="1"/>
  <c r="B50" i="1"/>
  <c r="B51" i="1" l="1"/>
  <c r="C50" i="1"/>
  <c r="C51" i="1" l="1"/>
  <c r="B52" i="1"/>
  <c r="C52" i="1" l="1"/>
  <c r="B53" i="1"/>
  <c r="C53" i="1" l="1"/>
  <c r="B54" i="1"/>
  <c r="C54" i="1" l="1"/>
  <c r="B55" i="1"/>
  <c r="C55" i="1" l="1"/>
  <c r="B56" i="1"/>
  <c r="C56" i="1" l="1"/>
  <c r="B57" i="1"/>
  <c r="C57" i="1" l="1"/>
  <c r="B58" i="1"/>
  <c r="C58" i="1" l="1"/>
  <c r="B59" i="1"/>
  <c r="C59" i="1" l="1"/>
  <c r="B60" i="1"/>
  <c r="C60" i="1" l="1"/>
  <c r="B61" i="1"/>
  <c r="C61" i="1" l="1"/>
  <c r="B62" i="1"/>
  <c r="C62" i="1" l="1"/>
  <c r="B63" i="1"/>
  <c r="C63" i="1" l="1"/>
  <c r="B64" i="1"/>
  <c r="C64" i="1" l="1"/>
  <c r="B65" i="1"/>
  <c r="C65" i="1" l="1"/>
  <c r="B66" i="1"/>
  <c r="C66" i="1" l="1"/>
  <c r="B67" i="1"/>
  <c r="C67" i="1" l="1"/>
  <c r="B68" i="1"/>
  <c r="C68" i="1" l="1"/>
  <c r="B69" i="1"/>
  <c r="C69" i="1" l="1"/>
  <c r="B70" i="1"/>
  <c r="C70" i="1" l="1"/>
  <c r="B71" i="1"/>
  <c r="C71" i="1" l="1"/>
  <c r="B72" i="1"/>
  <c r="C72" i="1" l="1"/>
  <c r="B73" i="1"/>
  <c r="C73" i="1" l="1"/>
  <c r="B74" i="1"/>
  <c r="C74" i="1" l="1"/>
  <c r="B75" i="1"/>
  <c r="C75" i="1" l="1"/>
  <c r="B76" i="1"/>
  <c r="C76" i="1" l="1"/>
  <c r="B77" i="1"/>
  <c r="C77" i="1" l="1"/>
  <c r="B78" i="1"/>
  <c r="C78" i="1" l="1"/>
  <c r="B79" i="1"/>
  <c r="C79" i="1" l="1"/>
  <c r="B80" i="1"/>
  <c r="C80" i="1" l="1"/>
  <c r="B81" i="1"/>
  <c r="C81" i="1" l="1"/>
  <c r="B82" i="1"/>
  <c r="C82" i="1" l="1"/>
  <c r="B83" i="1"/>
  <c r="C83" i="1" l="1"/>
  <c r="B84" i="1"/>
  <c r="C84" i="1" l="1"/>
  <c r="B85" i="1"/>
  <c r="C85" i="1" l="1"/>
  <c r="B86" i="1"/>
  <c r="C86" i="1" l="1"/>
  <c r="B87" i="1"/>
  <c r="C87" i="1" l="1"/>
  <c r="B88" i="1"/>
  <c r="C88" i="1" l="1"/>
  <c r="B89" i="1"/>
  <c r="C89" i="1" l="1"/>
  <c r="B90" i="1"/>
  <c r="C90" i="1" l="1"/>
  <c r="B91" i="1"/>
  <c r="C91" i="1" l="1"/>
  <c r="B92" i="1"/>
  <c r="C92" i="1" l="1"/>
  <c r="B93" i="1"/>
  <c r="C93" i="1" l="1"/>
  <c r="B94" i="1"/>
  <c r="C94" i="1" l="1"/>
  <c r="B95" i="1"/>
  <c r="C95" i="1" l="1"/>
  <c r="B96" i="1"/>
  <c r="C96" i="1" l="1"/>
  <c r="B97" i="1"/>
  <c r="C97" i="1" l="1"/>
  <c r="B98" i="1"/>
  <c r="C98" i="1" l="1"/>
  <c r="B99" i="1"/>
  <c r="C99" i="1" l="1"/>
  <c r="B100" i="1"/>
  <c r="C100" i="1" l="1"/>
  <c r="B101" i="1"/>
  <c r="C101" i="1" l="1"/>
  <c r="B102" i="1"/>
  <c r="C102" i="1" l="1"/>
  <c r="B103" i="1"/>
  <c r="C103" i="1" l="1"/>
  <c r="B104" i="1"/>
  <c r="C104" i="1" l="1"/>
  <c r="B105" i="1"/>
  <c r="C105" i="1" l="1"/>
  <c r="B106" i="1"/>
  <c r="C106" i="1" l="1"/>
  <c r="B107" i="1"/>
  <c r="C107" i="1" l="1"/>
  <c r="B108" i="1"/>
  <c r="C108" i="1" l="1"/>
  <c r="B109" i="1"/>
  <c r="C109" i="1" l="1"/>
  <c r="B110" i="1"/>
  <c r="C110" i="1" l="1"/>
  <c r="B111" i="1"/>
  <c r="C111" i="1" l="1"/>
  <c r="B112" i="1"/>
  <c r="C112" i="1" l="1"/>
  <c r="B113" i="1"/>
  <c r="C113" i="1" s="1"/>
  <c r="K13" i="1" s="1"/>
  <c r="K14" i="1" s="1"/>
</calcChain>
</file>

<file path=xl/sharedStrings.xml><?xml version="1.0" encoding="utf-8"?>
<sst xmlns="http://schemas.openxmlformats.org/spreadsheetml/2006/main" count="28" uniqueCount="27">
  <si>
    <t>Rate</t>
  </si>
  <si>
    <t>Capitale Residuo</t>
  </si>
  <si>
    <t>Esl Rata</t>
  </si>
  <si>
    <t>Esl Totale</t>
  </si>
  <si>
    <t>Tasso Ag.</t>
  </si>
  <si>
    <t>Esl %</t>
  </si>
  <si>
    <t>Frequenza</t>
  </si>
  <si>
    <t>Quota Reg.</t>
  </si>
  <si>
    <t>Durata piano di amm.to</t>
  </si>
  <si>
    <t>Rate effettive</t>
  </si>
  <si>
    <t>Preammortamento</t>
  </si>
  <si>
    <r>
      <t xml:space="preserve">Rate complessive 
</t>
    </r>
    <r>
      <rPr>
        <sz val="8"/>
        <color theme="1"/>
        <rFont val="Calibri"/>
        <family val="2"/>
        <scheme val="minor"/>
      </rPr>
      <t>(rate effettive + rate di preammortamento)</t>
    </r>
  </si>
  <si>
    <t xml:space="preserve">TABELLA DI CALCOLO DELL'ESL DEL FINANZIAMENTO </t>
  </si>
  <si>
    <t>Tasso di riferimento**</t>
  </si>
  <si>
    <t>Tot. deliberato dalla Banca</t>
  </si>
  <si>
    <t xml:space="preserve">Tot. progetto Ammesso </t>
  </si>
  <si>
    <t>Rate complessive</t>
  </si>
  <si>
    <t>A) 60 mesi senza preamm.to</t>
  </si>
  <si>
    <t>A) 60 mesi con preamm.to di 6 mesi</t>
  </si>
  <si>
    <t>B) 72  mesi senza preamm.to</t>
  </si>
  <si>
    <t>B) 72 mesi con preamm.to di 12 mesi</t>
  </si>
  <si>
    <t>** Tasso di riferimento UE per l'Italia</t>
  </si>
  <si>
    <t>Spread bancario</t>
  </si>
  <si>
    <t>C) 84 mesi senza preamm.to</t>
  </si>
  <si>
    <t>C) 84 mesi con preamm.to di 12 mesi</t>
  </si>
  <si>
    <t>TABELLA RIEPILOGATIVA DEI PRINCIPALI PIANI DI AMMORTAMENTO APPLICATI</t>
  </si>
  <si>
    <t>campi da compilare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</si>
</sst>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]\ * #,##0.00_-;\-[$€]\ * #,##0.00_-;_-[$€]\ * \-??_-;_-@_-"/>
    <numFmt numFmtId="165" formatCode="0.000%"/>
  </numFmts>
  <fonts count="16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2"/>
      <name val="Courier New"/>
      <family val="3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u/>
      <sz val="10"/>
      <color theme="10"/>
      <name val="Arial"/>
      <family val="2"/>
    </font>
    <font>
      <sz val="10"/>
      <name val="Arial"/>
      <family val="2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99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2" fillId="0" borderId="0"/>
    <xf numFmtId="0" fontId="1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10" fontId="0" fillId="0" borderId="0" xfId="0" applyNumberFormat="1"/>
    <xf numFmtId="0" fontId="4" fillId="0" borderId="0" xfId="0" applyFont="1"/>
    <xf numFmtId="0" fontId="0" fillId="0" borderId="0" xfId="0" applyProtection="1">
      <protection hidden="1"/>
    </xf>
    <xf numFmtId="0" fontId="6" fillId="3" borderId="12" xfId="4" applyFont="1" applyFill="1" applyBorder="1" applyAlignment="1" applyProtection="1">
      <alignment horizontal="center" vertical="center" wrapText="1"/>
      <protection hidden="1"/>
    </xf>
    <xf numFmtId="0" fontId="9" fillId="0" borderId="5" xfId="4" applyFont="1" applyBorder="1" applyProtection="1">
      <protection hidden="1"/>
    </xf>
    <xf numFmtId="0" fontId="9" fillId="0" borderId="14" xfId="4" applyFont="1" applyBorder="1" applyProtection="1">
      <protection hidden="1"/>
    </xf>
    <xf numFmtId="0" fontId="9" fillId="0" borderId="8" xfId="4" applyFont="1" applyBorder="1" applyProtection="1">
      <protection hidden="1"/>
    </xf>
    <xf numFmtId="0" fontId="11" fillId="0" borderId="16" xfId="0" applyFont="1" applyBorder="1" applyAlignment="1" applyProtection="1">
      <alignment vertical="center" wrapText="1"/>
      <protection hidden="1"/>
    </xf>
    <xf numFmtId="0" fontId="12" fillId="0" borderId="15" xfId="5" applyFont="1" applyBorder="1" applyAlignment="1" applyProtection="1">
      <alignment vertical="center" wrapText="1"/>
      <protection hidden="1"/>
    </xf>
    <xf numFmtId="165" fontId="4" fillId="0" borderId="15" xfId="1" applyNumberFormat="1" applyFont="1" applyBorder="1" applyAlignment="1" applyProtection="1">
      <alignment vertical="center"/>
      <protection hidden="1"/>
    </xf>
    <xf numFmtId="0" fontId="11" fillId="0" borderId="15" xfId="0" applyFont="1" applyBorder="1" applyAlignment="1" applyProtection="1">
      <alignment vertical="center" wrapText="1"/>
      <protection hidden="1"/>
    </xf>
    <xf numFmtId="0" fontId="12" fillId="0" borderId="18" xfId="5" applyFont="1" applyBorder="1" applyAlignment="1" applyProtection="1">
      <alignment vertical="center"/>
      <protection hidden="1"/>
    </xf>
    <xf numFmtId="0" fontId="11" fillId="0" borderId="1" xfId="0" applyFont="1" applyBorder="1" applyAlignment="1" applyProtection="1">
      <alignment vertical="center"/>
      <protection hidden="1"/>
    </xf>
    <xf numFmtId="165" fontId="3" fillId="0" borderId="1" xfId="1" applyNumberFormat="1" applyFont="1" applyBorder="1" applyAlignment="1" applyProtection="1">
      <alignment vertical="center" wrapText="1"/>
      <protection hidden="1"/>
    </xf>
    <xf numFmtId="4" fontId="11" fillId="0" borderId="19" xfId="0" applyNumberFormat="1" applyFont="1" applyBorder="1" applyAlignment="1" applyProtection="1">
      <alignment vertical="center"/>
      <protection hidden="1"/>
    </xf>
    <xf numFmtId="165" fontId="4" fillId="0" borderId="1" xfId="1" applyNumberFormat="1" applyFont="1" applyBorder="1" applyAlignment="1" applyProtection="1">
      <alignment vertical="center"/>
      <protection hidden="1"/>
    </xf>
    <xf numFmtId="0" fontId="11" fillId="0" borderId="20" xfId="0" applyFont="1" applyBorder="1" applyAlignment="1" applyProtection="1">
      <alignment vertical="center"/>
      <protection hidden="1"/>
    </xf>
    <xf numFmtId="0" fontId="4" fillId="0" borderId="21" xfId="0" applyFont="1" applyFill="1" applyBorder="1" applyAlignment="1" applyProtection="1">
      <alignment vertical="center"/>
      <protection hidden="1"/>
    </xf>
    <xf numFmtId="0" fontId="11" fillId="0" borderId="21" xfId="0" applyFont="1" applyBorder="1" applyAlignment="1" applyProtection="1">
      <alignment vertical="center"/>
      <protection hidden="1"/>
    </xf>
    <xf numFmtId="165" fontId="4" fillId="0" borderId="21" xfId="1" applyNumberFormat="1" applyFont="1" applyBorder="1" applyAlignment="1" applyProtection="1">
      <alignment vertical="center"/>
      <protection hidden="1"/>
    </xf>
    <xf numFmtId="0" fontId="4" fillId="0" borderId="21" xfId="0" applyFont="1" applyBorder="1" applyAlignment="1" applyProtection="1">
      <alignment vertical="center"/>
      <protection hidden="1"/>
    </xf>
    <xf numFmtId="0" fontId="4" fillId="0" borderId="22" xfId="0" applyFont="1" applyBorder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10" fontId="11" fillId="0" borderId="19" xfId="1" applyNumberFormat="1" applyFont="1" applyBorder="1" applyAlignment="1" applyProtection="1">
      <alignment vertical="center"/>
      <protection hidden="1"/>
    </xf>
    <xf numFmtId="0" fontId="13" fillId="0" borderId="0" xfId="0" applyFont="1"/>
    <xf numFmtId="0" fontId="13" fillId="0" borderId="0" xfId="0" applyFont="1" applyFill="1" applyBorder="1" applyProtection="1">
      <protection hidden="1"/>
    </xf>
    <xf numFmtId="0" fontId="14" fillId="0" borderId="0" xfId="3" applyFont="1" applyFill="1" applyBorder="1" applyAlignment="1" applyProtection="1">
      <alignment horizontal="left" vertical="top"/>
      <protection hidden="1"/>
    </xf>
    <xf numFmtId="4" fontId="14" fillId="0" borderId="0" xfId="3" applyNumberFormat="1" applyFont="1" applyFill="1" applyBorder="1" applyAlignment="1" applyProtection="1">
      <alignment horizontal="left" vertical="top"/>
      <protection hidden="1"/>
    </xf>
    <xf numFmtId="0" fontId="15" fillId="0" borderId="0" xfId="3" applyFont="1" applyFill="1" applyBorder="1" applyAlignment="1" applyProtection="1">
      <alignment horizontal="right"/>
      <protection hidden="1"/>
    </xf>
    <xf numFmtId="4" fontId="15" fillId="0" borderId="0" xfId="3" applyNumberFormat="1" applyFont="1" applyFill="1" applyBorder="1" applyAlignment="1" applyProtection="1">
      <alignment horizontal="right"/>
      <protection hidden="1"/>
    </xf>
    <xf numFmtId="0" fontId="15" fillId="0" borderId="0" xfId="3" applyFont="1" applyFill="1" applyBorder="1" applyProtection="1">
      <protection hidden="1"/>
    </xf>
    <xf numFmtId="4" fontId="15" fillId="0" borderId="0" xfId="3" applyNumberFormat="1" applyFont="1" applyFill="1" applyBorder="1" applyProtection="1">
      <protection hidden="1"/>
    </xf>
    <xf numFmtId="0" fontId="13" fillId="0" borderId="0" xfId="0" applyFont="1" applyBorder="1"/>
    <xf numFmtId="0" fontId="15" fillId="0" borderId="23" xfId="3" applyFont="1" applyBorder="1" applyProtection="1"/>
    <xf numFmtId="4" fontId="15" fillId="0" borderId="23" xfId="3" applyNumberFormat="1" applyFont="1" applyBorder="1" applyProtection="1"/>
    <xf numFmtId="4" fontId="15" fillId="0" borderId="23" xfId="3" applyNumberFormat="1" applyFont="1" applyBorder="1"/>
    <xf numFmtId="0" fontId="15" fillId="0" borderId="2" xfId="3" applyFont="1" applyBorder="1" applyProtection="1"/>
    <xf numFmtId="4" fontId="15" fillId="0" borderId="2" xfId="3" applyNumberFormat="1" applyFont="1" applyBorder="1" applyProtection="1"/>
    <xf numFmtId="4" fontId="15" fillId="0" borderId="2" xfId="3" applyNumberFormat="1" applyFont="1" applyBorder="1"/>
    <xf numFmtId="0" fontId="15" fillId="0" borderId="0" xfId="3" applyFont="1" applyProtection="1"/>
    <xf numFmtId="4" fontId="15" fillId="0" borderId="0" xfId="3" applyNumberFormat="1" applyFont="1" applyProtection="1"/>
    <xf numFmtId="4" fontId="15" fillId="0" borderId="0" xfId="3" applyNumberFormat="1" applyFont="1"/>
    <xf numFmtId="0" fontId="9" fillId="0" borderId="13" xfId="4" applyFont="1" applyBorder="1" applyAlignment="1" applyProtection="1">
      <alignment horizontal="left"/>
      <protection hidden="1"/>
    </xf>
    <xf numFmtId="0" fontId="9" fillId="0" borderId="0" xfId="4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/>
      <protection hidden="1"/>
    </xf>
    <xf numFmtId="0" fontId="6" fillId="3" borderId="9" xfId="4" applyFont="1" applyFill="1" applyBorder="1" applyAlignment="1" applyProtection="1">
      <alignment horizontal="center" vertical="center" wrapText="1"/>
      <protection hidden="1"/>
    </xf>
    <xf numFmtId="0" fontId="6" fillId="3" borderId="11" xfId="4" applyFont="1" applyFill="1" applyBorder="1" applyAlignment="1" applyProtection="1">
      <alignment horizontal="center" vertical="center" wrapText="1"/>
      <protection hidden="1"/>
    </xf>
    <xf numFmtId="0" fontId="9" fillId="0" borderId="3" xfId="4" applyFont="1" applyBorder="1" applyAlignment="1" applyProtection="1">
      <alignment horizontal="left"/>
      <protection hidden="1"/>
    </xf>
    <xf numFmtId="0" fontId="9" fillId="0" borderId="4" xfId="4" applyFont="1" applyBorder="1" applyAlignment="1" applyProtection="1">
      <alignment horizontal="left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9" fillId="0" borderId="0" xfId="4" applyFont="1" applyBorder="1" applyAlignment="1" applyProtection="1">
      <alignment horizontal="center"/>
      <protection hidden="1"/>
    </xf>
    <xf numFmtId="0" fontId="9" fillId="0" borderId="7" xfId="4" applyFont="1" applyBorder="1" applyAlignment="1" applyProtection="1">
      <alignment horizontal="center"/>
      <protection hidden="1"/>
    </xf>
    <xf numFmtId="0" fontId="7" fillId="4" borderId="9" xfId="0" applyFont="1" applyFill="1" applyBorder="1" applyAlignment="1" applyProtection="1">
      <alignment horizontal="center"/>
      <protection hidden="1"/>
    </xf>
    <xf numFmtId="0" fontId="7" fillId="4" borderId="10" xfId="0" applyFont="1" applyFill="1" applyBorder="1" applyAlignment="1" applyProtection="1">
      <alignment horizontal="center"/>
      <protection hidden="1"/>
    </xf>
    <xf numFmtId="0" fontId="7" fillId="4" borderId="11" xfId="0" applyFont="1" applyFill="1" applyBorder="1" applyAlignment="1" applyProtection="1">
      <alignment horizontal="center"/>
      <protection hidden="1"/>
    </xf>
    <xf numFmtId="0" fontId="6" fillId="3" borderId="3" xfId="4" applyFont="1" applyFill="1" applyBorder="1" applyAlignment="1" applyProtection="1">
      <alignment horizontal="center" vertical="center" wrapText="1"/>
      <protection hidden="1"/>
    </xf>
    <xf numFmtId="0" fontId="6" fillId="3" borderId="5" xfId="4" applyFont="1" applyFill="1" applyBorder="1" applyAlignment="1" applyProtection="1">
      <alignment horizontal="center" vertical="center" wrapText="1"/>
      <protection hidden="1"/>
    </xf>
    <xf numFmtId="0" fontId="9" fillId="0" borderId="4" xfId="4" applyFont="1" applyBorder="1" applyAlignment="1" applyProtection="1">
      <alignment horizontal="center"/>
      <protection hidden="1"/>
    </xf>
    <xf numFmtId="0" fontId="9" fillId="0" borderId="6" xfId="4" applyFont="1" applyBorder="1" applyAlignment="1" applyProtection="1">
      <alignment horizontal="left"/>
      <protection hidden="1"/>
    </xf>
    <xf numFmtId="0" fontId="9" fillId="0" borderId="7" xfId="4" applyFont="1" applyBorder="1" applyAlignment="1" applyProtection="1">
      <alignment horizontal="left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0" fillId="5" borderId="1" xfId="0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locked="0"/>
    </xf>
    <xf numFmtId="9" fontId="4" fillId="5" borderId="21" xfId="1" applyNumberFormat="1" applyFont="1" applyFill="1" applyBorder="1" applyAlignment="1" applyProtection="1">
      <alignment vertical="center"/>
      <protection locked="0"/>
    </xf>
    <xf numFmtId="4" fontId="4" fillId="5" borderId="17" xfId="0" applyNumberFormat="1" applyFont="1" applyFill="1" applyBorder="1" applyAlignment="1" applyProtection="1">
      <alignment vertical="center"/>
      <protection locked="0"/>
    </xf>
    <xf numFmtId="4" fontId="4" fillId="5" borderId="15" xfId="0" applyNumberFormat="1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vertical="center"/>
      <protection locked="0"/>
    </xf>
    <xf numFmtId="165" fontId="4" fillId="6" borderId="15" xfId="1" applyNumberFormat="1" applyFont="1" applyFill="1" applyBorder="1" applyAlignment="1" applyProtection="1">
      <alignment vertical="center"/>
      <protection locked="0"/>
    </xf>
    <xf numFmtId="165" fontId="4" fillId="6" borderId="1" xfId="1" applyNumberFormat="1" applyFont="1" applyFill="1" applyBorder="1" applyAlignment="1" applyProtection="1">
      <alignment vertical="center"/>
      <protection locked="0"/>
    </xf>
    <xf numFmtId="0" fontId="0" fillId="0" borderId="0" xfId="0" applyFill="1" applyProtection="1">
      <protection hidden="1"/>
    </xf>
  </cellXfs>
  <cellStyles count="7">
    <cellStyle name="Collegamento ipertestuale" xfId="5" builtinId="8"/>
    <cellStyle name="Euro" xfId="2"/>
    <cellStyle name="Normale" xfId="0" builtinId="0"/>
    <cellStyle name="Normale 2" xfId="4"/>
    <cellStyle name="Normale_99C00035" xfId="3"/>
    <cellStyle name="Percentuale" xfId="1" builtinId="5"/>
    <cellStyle name="Percentuale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petition-policy.ec.europa.eu/state-aid/legislation/reference-discount-rates-and-recovery-interest-rates/reference-and-discount-rates_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3"/>
  <sheetViews>
    <sheetView tabSelected="1" zoomScale="60" zoomScaleNormal="60" workbookViewId="0">
      <selection activeCell="H30" sqref="H30"/>
    </sheetView>
  </sheetViews>
  <sheetFormatPr defaultColWidth="8.7109375" defaultRowHeight="12.75" x14ac:dyDescent="0.2"/>
  <cols>
    <col min="1" max="1" width="5.42578125" style="25" customWidth="1"/>
    <col min="2" max="2" width="17.28515625" style="25" customWidth="1"/>
    <col min="3" max="3" width="13.7109375" style="25" customWidth="1"/>
    <col min="4" max="4" width="8.28515625" style="25" customWidth="1"/>
    <col min="5" max="5" width="19.7109375" customWidth="1"/>
    <col min="6" max="6" width="13.7109375" customWidth="1"/>
    <col min="7" max="7" width="18" customWidth="1"/>
    <col min="8" max="8" width="11.28515625" customWidth="1"/>
    <col min="9" max="9" width="14.28515625" customWidth="1"/>
    <col min="10" max="10" width="24" customWidth="1"/>
    <col min="11" max="11" width="24.7109375" customWidth="1"/>
    <col min="12" max="12" width="11.7109375" customWidth="1"/>
    <col min="13" max="13" width="15" bestFit="1" customWidth="1"/>
    <col min="14" max="14" width="74.28515625" bestFit="1" customWidth="1"/>
    <col min="15" max="15" width="20.5703125" bestFit="1" customWidth="1"/>
    <col min="16" max="16" width="18.42578125" bestFit="1" customWidth="1"/>
  </cols>
  <sheetData>
    <row r="1" spans="1:17" ht="13.5" thickBot="1" x14ac:dyDescent="0.25"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 x14ac:dyDescent="0.25">
      <c r="E2" s="51" t="s">
        <v>25</v>
      </c>
      <c r="F2" s="52"/>
      <c r="G2" s="52"/>
      <c r="H2" s="52"/>
      <c r="I2" s="52"/>
      <c r="J2" s="52"/>
      <c r="K2" s="53"/>
      <c r="L2" s="3"/>
      <c r="M2" s="3"/>
      <c r="N2" s="3"/>
      <c r="O2" s="3"/>
      <c r="P2" s="3"/>
      <c r="Q2" s="3"/>
    </row>
    <row r="3" spans="1:17" ht="77.25" customHeight="1" thickBot="1" x14ac:dyDescent="0.25">
      <c r="E3" s="47" t="s">
        <v>8</v>
      </c>
      <c r="F3" s="48"/>
      <c r="G3" s="59" t="s">
        <v>9</v>
      </c>
      <c r="H3" s="60"/>
      <c r="I3" s="59" t="s">
        <v>10</v>
      </c>
      <c r="J3" s="60"/>
      <c r="K3" s="4" t="s">
        <v>11</v>
      </c>
      <c r="L3" s="3"/>
      <c r="M3" s="3"/>
      <c r="N3" s="3"/>
      <c r="O3" s="3"/>
      <c r="P3" s="3"/>
      <c r="Q3" s="3"/>
    </row>
    <row r="4" spans="1:17" x14ac:dyDescent="0.2">
      <c r="E4" s="49" t="s">
        <v>17</v>
      </c>
      <c r="F4" s="50"/>
      <c r="G4" s="64">
        <v>20</v>
      </c>
      <c r="H4" s="64"/>
      <c r="I4" s="61">
        <v>0</v>
      </c>
      <c r="J4" s="61"/>
      <c r="K4" s="5">
        <f t="shared" ref="K4:K9" si="0">G4+I4</f>
        <v>20</v>
      </c>
      <c r="L4" s="3"/>
      <c r="M4" s="3"/>
      <c r="N4" s="3"/>
      <c r="O4" s="3"/>
      <c r="P4" s="3"/>
      <c r="Q4" s="3"/>
    </row>
    <row r="5" spans="1:17" x14ac:dyDescent="0.2">
      <c r="E5" s="43" t="s">
        <v>18</v>
      </c>
      <c r="F5" s="44"/>
      <c r="G5" s="45">
        <v>18</v>
      </c>
      <c r="H5" s="45"/>
      <c r="I5" s="54">
        <v>2</v>
      </c>
      <c r="J5" s="54"/>
      <c r="K5" s="6">
        <f t="shared" si="0"/>
        <v>20</v>
      </c>
      <c r="L5" s="3"/>
      <c r="M5" s="3"/>
      <c r="N5" s="3"/>
      <c r="O5" s="3"/>
      <c r="P5" s="3"/>
      <c r="Q5" s="3"/>
    </row>
    <row r="6" spans="1:17" x14ac:dyDescent="0.2">
      <c r="E6" s="43" t="s">
        <v>19</v>
      </c>
      <c r="F6" s="44"/>
      <c r="G6" s="45">
        <v>24</v>
      </c>
      <c r="H6" s="45"/>
      <c r="I6" s="54">
        <v>0</v>
      </c>
      <c r="J6" s="54"/>
      <c r="K6" s="6">
        <f t="shared" si="0"/>
        <v>24</v>
      </c>
      <c r="L6" s="3"/>
      <c r="M6" s="3"/>
      <c r="N6" s="3"/>
      <c r="O6" s="3"/>
      <c r="P6" s="3"/>
      <c r="Q6" s="3"/>
    </row>
    <row r="7" spans="1:17" x14ac:dyDescent="0.2">
      <c r="E7" s="43" t="s">
        <v>20</v>
      </c>
      <c r="F7" s="44"/>
      <c r="G7" s="45">
        <v>20</v>
      </c>
      <c r="H7" s="45"/>
      <c r="I7" s="54">
        <v>4</v>
      </c>
      <c r="J7" s="54"/>
      <c r="K7" s="6">
        <f t="shared" si="0"/>
        <v>24</v>
      </c>
      <c r="L7" s="3"/>
      <c r="M7" s="3"/>
      <c r="N7" s="3"/>
      <c r="O7" s="3"/>
      <c r="P7" s="3"/>
      <c r="Q7" s="3"/>
    </row>
    <row r="8" spans="1:17" x14ac:dyDescent="0.2">
      <c r="E8" s="43" t="s">
        <v>23</v>
      </c>
      <c r="F8" s="44"/>
      <c r="G8" s="45">
        <v>28</v>
      </c>
      <c r="H8" s="45"/>
      <c r="I8" s="54">
        <v>0</v>
      </c>
      <c r="J8" s="54"/>
      <c r="K8" s="6">
        <f t="shared" si="0"/>
        <v>28</v>
      </c>
      <c r="L8" s="3"/>
      <c r="M8" s="3"/>
      <c r="N8" s="3"/>
      <c r="O8" s="3"/>
      <c r="P8" s="3"/>
      <c r="Q8" s="3"/>
    </row>
    <row r="9" spans="1:17" ht="13.5" thickBot="1" x14ac:dyDescent="0.25">
      <c r="E9" s="62" t="s">
        <v>24</v>
      </c>
      <c r="F9" s="63"/>
      <c r="G9" s="46">
        <v>24</v>
      </c>
      <c r="H9" s="46"/>
      <c r="I9" s="55">
        <v>4</v>
      </c>
      <c r="J9" s="55"/>
      <c r="K9" s="7">
        <f t="shared" si="0"/>
        <v>28</v>
      </c>
      <c r="L9" s="3"/>
      <c r="M9" s="3"/>
      <c r="N9" s="3"/>
      <c r="O9" s="3"/>
      <c r="P9" s="3"/>
      <c r="Q9" s="3"/>
    </row>
    <row r="10" spans="1:17" ht="13.5" thickBot="1" x14ac:dyDescent="0.25"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7" ht="15.75" thickBot="1" x14ac:dyDescent="0.3">
      <c r="A11" s="26"/>
      <c r="B11" s="26"/>
      <c r="C11" s="26"/>
      <c r="E11" s="56" t="s">
        <v>12</v>
      </c>
      <c r="F11" s="57"/>
      <c r="G11" s="57"/>
      <c r="H11" s="57"/>
      <c r="I11" s="57"/>
      <c r="J11" s="57"/>
      <c r="K11" s="58"/>
      <c r="L11" s="3"/>
      <c r="M11" s="3"/>
      <c r="N11" s="3"/>
      <c r="O11" s="3"/>
      <c r="P11" s="3"/>
      <c r="Q11" s="3"/>
    </row>
    <row r="12" spans="1:17" ht="25.5" x14ac:dyDescent="0.2">
      <c r="A12" s="27" t="s">
        <v>0</v>
      </c>
      <c r="B12" s="28" t="s">
        <v>1</v>
      </c>
      <c r="C12" s="28" t="s">
        <v>2</v>
      </c>
      <c r="D12" s="2">
        <v>1</v>
      </c>
      <c r="E12" s="8" t="s">
        <v>14</v>
      </c>
      <c r="F12" s="70">
        <v>700000</v>
      </c>
      <c r="G12" s="9" t="s">
        <v>13</v>
      </c>
      <c r="H12" s="72">
        <v>3.6400000000000002E-2</v>
      </c>
      <c r="I12" s="10"/>
      <c r="J12" s="11" t="s">
        <v>15</v>
      </c>
      <c r="K12" s="69">
        <f>F12</f>
        <v>700000</v>
      </c>
      <c r="L12" s="3"/>
      <c r="M12" s="3"/>
      <c r="N12" s="3"/>
      <c r="O12" s="3"/>
      <c r="P12" s="3"/>
      <c r="Q12" s="3"/>
    </row>
    <row r="13" spans="1:17" ht="15" x14ac:dyDescent="0.25">
      <c r="A13" s="29">
        <v>0</v>
      </c>
      <c r="B13" s="30">
        <f>F12</f>
        <v>700000</v>
      </c>
      <c r="C13" s="26"/>
      <c r="E13" s="12" t="s">
        <v>10</v>
      </c>
      <c r="F13" s="71">
        <v>2</v>
      </c>
      <c r="G13" s="13" t="s">
        <v>22</v>
      </c>
      <c r="H13" s="73">
        <v>1.4999999999999999E-2</v>
      </c>
      <c r="I13" s="14"/>
      <c r="J13" s="13" t="s">
        <v>3</v>
      </c>
      <c r="K13" s="15">
        <f>SUM(C14:C213)</f>
        <v>66571.493395362675</v>
      </c>
      <c r="L13" s="3"/>
      <c r="M13" s="3"/>
      <c r="N13" s="3"/>
      <c r="O13" s="3"/>
      <c r="P13" s="3"/>
      <c r="Q13" s="3"/>
    </row>
    <row r="14" spans="1:17" ht="15" x14ac:dyDescent="0.25">
      <c r="A14" s="31">
        <f t="shared" ref="A14:A45" si="1">IF(A13="","",IF($D$12+A13&lt;=$F$14,$D$12+A13,""))</f>
        <v>1</v>
      </c>
      <c r="B14" s="32">
        <f t="shared" ref="B14:B45" si="2">IF(A14="","",IF(A14&lt;=$F$13,B13,B13-($F$12/($F$14-$F$13))))</f>
        <v>700000</v>
      </c>
      <c r="C14" s="32">
        <f t="shared" ref="C14:C45" si="3">IF(B14="","",(($H$12+$H$13-$H$14)/(12/$F$15)*(POWER((1/((1+(($H$12+1%)/(12/$F$15))*1))),A14)))*B13)</f>
        <v>6224.298141557927</v>
      </c>
      <c r="E14" s="12" t="s">
        <v>16</v>
      </c>
      <c r="F14" s="71">
        <v>20</v>
      </c>
      <c r="G14" s="13" t="s">
        <v>4</v>
      </c>
      <c r="H14" s="16">
        <f>(1-H15)*(H12+H13)</f>
        <v>1.5420000000000003E-2</v>
      </c>
      <c r="I14" s="16"/>
      <c r="J14" s="13" t="s">
        <v>5</v>
      </c>
      <c r="K14" s="24">
        <f>IF($K$12=0,0,$K$13/$K$12)</f>
        <v>9.5102133421946677E-2</v>
      </c>
      <c r="L14" s="3"/>
      <c r="M14" s="3"/>
      <c r="N14" s="3"/>
      <c r="O14" s="3"/>
      <c r="P14" s="3"/>
      <c r="Q14" s="3"/>
    </row>
    <row r="15" spans="1:17" ht="15.75" thickBot="1" x14ac:dyDescent="0.3">
      <c r="A15" s="31">
        <f t="shared" si="1"/>
        <v>2</v>
      </c>
      <c r="B15" s="32">
        <f t="shared" si="2"/>
        <v>700000</v>
      </c>
      <c r="C15" s="32">
        <f t="shared" si="3"/>
        <v>6152.9242205989785</v>
      </c>
      <c r="E15" s="17" t="s">
        <v>6</v>
      </c>
      <c r="F15" s="18">
        <v>3</v>
      </c>
      <c r="G15" s="19" t="s">
        <v>7</v>
      </c>
      <c r="H15" s="68">
        <v>0.7</v>
      </c>
      <c r="I15" s="20"/>
      <c r="J15" s="21"/>
      <c r="K15" s="22"/>
      <c r="L15" s="3"/>
      <c r="M15" s="3"/>
      <c r="N15" s="3"/>
      <c r="O15" s="3"/>
      <c r="P15" s="3"/>
      <c r="Q15" s="3"/>
    </row>
    <row r="16" spans="1:17" ht="15" x14ac:dyDescent="0.25">
      <c r="A16" s="31">
        <f t="shared" si="1"/>
        <v>3</v>
      </c>
      <c r="B16" s="32">
        <f t="shared" si="2"/>
        <v>661111.11111111112</v>
      </c>
      <c r="C16" s="32">
        <f t="shared" si="3"/>
        <v>6082.3687431781118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5">
      <c r="A17" s="31">
        <f t="shared" si="1"/>
        <v>4</v>
      </c>
      <c r="B17" s="32">
        <f t="shared" si="2"/>
        <v>622222.22222222225</v>
      </c>
      <c r="C17" s="32">
        <f t="shared" si="3"/>
        <v>5678.5877506495708</v>
      </c>
      <c r="E17" s="23" t="s">
        <v>21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customHeight="1" x14ac:dyDescent="0.25">
      <c r="A18" s="31">
        <f t="shared" si="1"/>
        <v>5</v>
      </c>
      <c r="B18" s="32">
        <f t="shared" si="2"/>
        <v>583333.33333333337</v>
      </c>
      <c r="C18" s="32">
        <f t="shared" si="3"/>
        <v>5283.2672766725473</v>
      </c>
      <c r="E18" s="3"/>
      <c r="F18" s="3"/>
      <c r="G18" s="3"/>
      <c r="H18" s="3"/>
      <c r="I18" s="3"/>
      <c r="J18" s="3"/>
      <c r="K18" s="3"/>
      <c r="L18" s="3"/>
      <c r="M18" s="74"/>
      <c r="N18" s="3"/>
      <c r="O18" s="3"/>
      <c r="P18" s="3"/>
      <c r="Q18" s="3"/>
    </row>
    <row r="19" spans="1:17" ht="15" x14ac:dyDescent="0.25">
      <c r="A19" s="31">
        <f t="shared" si="1"/>
        <v>6</v>
      </c>
      <c r="B19" s="32">
        <f t="shared" si="2"/>
        <v>544444.4444444445</v>
      </c>
      <c r="C19" s="32">
        <f t="shared" si="3"/>
        <v>4896.2663818510409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customHeight="1" x14ac:dyDescent="0.25">
      <c r="A20" s="31">
        <f t="shared" si="1"/>
        <v>7</v>
      </c>
      <c r="B20" s="32">
        <f t="shared" si="2"/>
        <v>505555.55555555562</v>
      </c>
      <c r="C20" s="32">
        <f t="shared" si="3"/>
        <v>4517.446246600407</v>
      </c>
      <c r="E20" s="65"/>
      <c r="F20" s="66" t="s">
        <v>26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5">
      <c r="A21" s="31">
        <f t="shared" si="1"/>
        <v>8</v>
      </c>
      <c r="B21" s="32">
        <f t="shared" si="2"/>
        <v>466666.66666666674</v>
      </c>
      <c r="C21" s="32">
        <f t="shared" si="3"/>
        <v>4146.6701410640353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5">
      <c r="A22" s="31">
        <f t="shared" si="1"/>
        <v>9</v>
      </c>
      <c r="B22" s="32">
        <f t="shared" si="2"/>
        <v>427777.77777777787</v>
      </c>
      <c r="C22" s="32">
        <f t="shared" si="3"/>
        <v>3783.8033954412222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5">
      <c r="A23" s="31">
        <f t="shared" si="1"/>
        <v>10</v>
      </c>
      <c r="B23" s="32">
        <f t="shared" si="2"/>
        <v>388888.88888888899</v>
      </c>
      <c r="C23" s="32">
        <f t="shared" si="3"/>
        <v>3428.713370720759</v>
      </c>
      <c r="E23" s="3"/>
      <c r="F23" s="3"/>
      <c r="G23" s="3"/>
      <c r="H23" s="67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5">
      <c r="A24" s="31">
        <f t="shared" si="1"/>
        <v>11</v>
      </c>
      <c r="B24" s="32">
        <f t="shared" si="2"/>
        <v>350000.00000000012</v>
      </c>
      <c r="C24" s="32">
        <f t="shared" si="3"/>
        <v>3081.2694298148381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5">
      <c r="A25" s="31">
        <f t="shared" si="1"/>
        <v>12</v>
      </c>
      <c r="B25" s="32">
        <f t="shared" si="2"/>
        <v>311111.11111111124</v>
      </c>
      <c r="C25" s="32">
        <f t="shared" si="3"/>
        <v>2741.342909087934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5">
      <c r="A26" s="31">
        <f t="shared" si="1"/>
        <v>13</v>
      </c>
      <c r="B26" s="32">
        <f t="shared" si="2"/>
        <v>272222.22222222236</v>
      </c>
      <c r="C26" s="32">
        <f t="shared" si="3"/>
        <v>2408.8070902754134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5">
      <c r="A27" s="31">
        <f t="shared" si="1"/>
        <v>14</v>
      </c>
      <c r="B27" s="32">
        <f t="shared" si="2"/>
        <v>233333.33333333349</v>
      </c>
      <c r="C27" s="32">
        <f t="shared" si="3"/>
        <v>2083.5371727866618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5">
      <c r="A28" s="31">
        <f t="shared" si="1"/>
        <v>15</v>
      </c>
      <c r="B28" s="32">
        <f t="shared" si="2"/>
        <v>194444.44444444461</v>
      </c>
      <c r="C28" s="32">
        <f t="shared" si="3"/>
        <v>1765.4102463876138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31">
        <f t="shared" si="1"/>
        <v>16</v>
      </c>
      <c r="B29" s="32">
        <f t="shared" si="2"/>
        <v>155555.55555555574</v>
      </c>
      <c r="C29" s="32">
        <f t="shared" si="3"/>
        <v>1454.3052642576233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customHeight="1" x14ac:dyDescent="0.25">
      <c r="A30" s="31">
        <f t="shared" si="1"/>
        <v>17</v>
      </c>
      <c r="B30" s="32">
        <f t="shared" si="2"/>
        <v>116666.66666666685</v>
      </c>
      <c r="C30" s="32">
        <f t="shared" si="3"/>
        <v>1150.1030164156771</v>
      </c>
      <c r="E30" s="3"/>
      <c r="F30" s="3"/>
      <c r="G30" s="3"/>
      <c r="H30" s="3"/>
      <c r="I30" s="3"/>
      <c r="J30" s="3"/>
      <c r="K30" s="3"/>
      <c r="L30" s="3"/>
      <c r="Q30" s="3"/>
    </row>
    <row r="31" spans="1:17" ht="15" x14ac:dyDescent="0.25">
      <c r="A31" s="31">
        <f t="shared" si="1"/>
        <v>18</v>
      </c>
      <c r="B31" s="32">
        <f t="shared" si="2"/>
        <v>77777.777777777956</v>
      </c>
      <c r="C31" s="32">
        <f t="shared" si="3"/>
        <v>852.68610351103018</v>
      </c>
      <c r="E31" s="3"/>
      <c r="F31" s="3"/>
      <c r="G31" s="3"/>
      <c r="H31" s="3"/>
      <c r="I31" s="3"/>
      <c r="J31" s="3"/>
      <c r="K31" s="3"/>
      <c r="L31" s="3"/>
      <c r="Q31" s="3"/>
    </row>
    <row r="32" spans="1:17" ht="15" x14ac:dyDescent="0.25">
      <c r="A32" s="31">
        <f t="shared" si="1"/>
        <v>19</v>
      </c>
      <c r="B32" s="32">
        <f t="shared" si="2"/>
        <v>38888.888888889065</v>
      </c>
      <c r="C32" s="32">
        <f t="shared" si="3"/>
        <v>561.93891097339576</v>
      </c>
      <c r="E32" s="3"/>
      <c r="F32" s="3"/>
      <c r="G32" s="3"/>
      <c r="H32" s="3"/>
      <c r="I32" s="3"/>
      <c r="J32" s="3"/>
      <c r="K32" s="3"/>
      <c r="L32" s="3"/>
      <c r="Q32" s="3"/>
    </row>
    <row r="33" spans="1:7" ht="15" x14ac:dyDescent="0.25">
      <c r="A33" s="31">
        <f t="shared" si="1"/>
        <v>20</v>
      </c>
      <c r="B33" s="32">
        <f t="shared" si="2"/>
        <v>1.7462298274040222E-10</v>
      </c>
      <c r="C33" s="32">
        <f t="shared" si="3"/>
        <v>277.74758351789097</v>
      </c>
    </row>
    <row r="34" spans="1:7" ht="15" x14ac:dyDescent="0.25">
      <c r="A34" s="31" t="str">
        <f t="shared" si="1"/>
        <v/>
      </c>
      <c r="B34" s="32" t="str">
        <f t="shared" si="2"/>
        <v/>
      </c>
      <c r="C34" s="32" t="str">
        <f t="shared" si="3"/>
        <v/>
      </c>
    </row>
    <row r="35" spans="1:7" ht="15" x14ac:dyDescent="0.25">
      <c r="A35" s="31" t="str">
        <f t="shared" si="1"/>
        <v/>
      </c>
      <c r="B35" s="32" t="str">
        <f t="shared" si="2"/>
        <v/>
      </c>
      <c r="C35" s="32" t="str">
        <f t="shared" si="3"/>
        <v/>
      </c>
      <c r="F35" s="1"/>
      <c r="G35" s="2"/>
    </row>
    <row r="36" spans="1:7" ht="15" x14ac:dyDescent="0.25">
      <c r="A36" s="31" t="str">
        <f t="shared" si="1"/>
        <v/>
      </c>
      <c r="B36" s="32" t="str">
        <f t="shared" si="2"/>
        <v/>
      </c>
      <c r="C36" s="32" t="str">
        <f t="shared" si="3"/>
        <v/>
      </c>
      <c r="D36" s="33"/>
    </row>
    <row r="37" spans="1:7" ht="15" x14ac:dyDescent="0.25">
      <c r="A37" s="31" t="str">
        <f t="shared" si="1"/>
        <v/>
      </c>
      <c r="B37" s="32" t="str">
        <f t="shared" si="2"/>
        <v/>
      </c>
      <c r="C37" s="32" t="str">
        <f t="shared" si="3"/>
        <v/>
      </c>
      <c r="D37" s="33"/>
    </row>
    <row r="38" spans="1:7" ht="15" x14ac:dyDescent="0.25">
      <c r="A38" s="31" t="str">
        <f t="shared" si="1"/>
        <v/>
      </c>
      <c r="B38" s="32" t="str">
        <f t="shared" si="2"/>
        <v/>
      </c>
      <c r="C38" s="32" t="str">
        <f t="shared" si="3"/>
        <v/>
      </c>
      <c r="D38" s="33"/>
    </row>
    <row r="39" spans="1:7" ht="15" x14ac:dyDescent="0.25">
      <c r="A39" s="31" t="str">
        <f t="shared" si="1"/>
        <v/>
      </c>
      <c r="B39" s="32" t="str">
        <f t="shared" si="2"/>
        <v/>
      </c>
      <c r="C39" s="32" t="str">
        <f t="shared" si="3"/>
        <v/>
      </c>
      <c r="D39" s="33"/>
    </row>
    <row r="40" spans="1:7" ht="15" x14ac:dyDescent="0.25">
      <c r="A40" s="34" t="str">
        <f t="shared" si="1"/>
        <v/>
      </c>
      <c r="B40" s="35" t="str">
        <f t="shared" si="2"/>
        <v/>
      </c>
      <c r="C40" s="36" t="str">
        <f t="shared" si="3"/>
        <v/>
      </c>
      <c r="D40" s="33"/>
    </row>
    <row r="41" spans="1:7" ht="15" x14ac:dyDescent="0.25">
      <c r="A41" s="37" t="str">
        <f t="shared" si="1"/>
        <v/>
      </c>
      <c r="B41" s="38" t="str">
        <f t="shared" si="2"/>
        <v/>
      </c>
      <c r="C41" s="39" t="str">
        <f t="shared" si="3"/>
        <v/>
      </c>
      <c r="D41" s="33"/>
    </row>
    <row r="42" spans="1:7" ht="15" x14ac:dyDescent="0.25">
      <c r="A42" s="40" t="str">
        <f t="shared" si="1"/>
        <v/>
      </c>
      <c r="B42" s="41" t="str">
        <f t="shared" si="2"/>
        <v/>
      </c>
      <c r="C42" s="42" t="str">
        <f t="shared" si="3"/>
        <v/>
      </c>
      <c r="D42" s="33"/>
    </row>
    <row r="43" spans="1:7" ht="15" x14ac:dyDescent="0.25">
      <c r="A43" s="40" t="str">
        <f t="shared" si="1"/>
        <v/>
      </c>
      <c r="B43" s="41" t="str">
        <f t="shared" si="2"/>
        <v/>
      </c>
      <c r="C43" s="42" t="str">
        <f t="shared" si="3"/>
        <v/>
      </c>
      <c r="D43" s="33"/>
    </row>
    <row r="44" spans="1:7" ht="17.100000000000001" customHeight="1" x14ac:dyDescent="0.25">
      <c r="A44" s="40" t="str">
        <f t="shared" si="1"/>
        <v/>
      </c>
      <c r="B44" s="41" t="str">
        <f t="shared" si="2"/>
        <v/>
      </c>
      <c r="C44" s="42" t="str">
        <f t="shared" si="3"/>
        <v/>
      </c>
      <c r="D44" s="33"/>
    </row>
    <row r="45" spans="1:7" ht="15" x14ac:dyDescent="0.25">
      <c r="A45" s="40" t="str">
        <f t="shared" si="1"/>
        <v/>
      </c>
      <c r="B45" s="41" t="str">
        <f t="shared" si="2"/>
        <v/>
      </c>
      <c r="C45" s="42" t="str">
        <f t="shared" si="3"/>
        <v/>
      </c>
      <c r="D45" s="33"/>
    </row>
    <row r="46" spans="1:7" ht="15" x14ac:dyDescent="0.25">
      <c r="A46" s="40" t="str">
        <f t="shared" ref="A46:A77" si="4">IF(A45="","",IF($D$12+A45&lt;=$F$14,$D$12+A45,""))</f>
        <v/>
      </c>
      <c r="B46" s="41" t="str">
        <f t="shared" ref="B46:B77" si="5">IF(A46="","",IF(A46&lt;=$F$13,B45,B45-($F$12/($F$14-$F$13))))</f>
        <v/>
      </c>
      <c r="C46" s="42" t="str">
        <f t="shared" ref="C46:C77" si="6">IF(B46="","",(($H$12+$H$13-$H$14)/(12/$F$15)*(POWER((1/((1+(($H$12+1%)/(12/$F$15))*1))),A46)))*B45)</f>
        <v/>
      </c>
    </row>
    <row r="47" spans="1:7" ht="15" x14ac:dyDescent="0.25">
      <c r="A47" s="40" t="str">
        <f t="shared" si="4"/>
        <v/>
      </c>
      <c r="B47" s="41" t="str">
        <f t="shared" si="5"/>
        <v/>
      </c>
      <c r="C47" s="42" t="str">
        <f t="shared" si="6"/>
        <v/>
      </c>
    </row>
    <row r="48" spans="1:7" ht="15" x14ac:dyDescent="0.25">
      <c r="A48" s="40" t="str">
        <f t="shared" si="4"/>
        <v/>
      </c>
      <c r="B48" s="41" t="str">
        <f t="shared" si="5"/>
        <v/>
      </c>
      <c r="C48" s="42" t="str">
        <f t="shared" si="6"/>
        <v/>
      </c>
    </row>
    <row r="49" spans="1:3" ht="15" x14ac:dyDescent="0.25">
      <c r="A49" s="40" t="str">
        <f t="shared" si="4"/>
        <v/>
      </c>
      <c r="B49" s="41" t="str">
        <f t="shared" si="5"/>
        <v/>
      </c>
      <c r="C49" s="42" t="str">
        <f t="shared" si="6"/>
        <v/>
      </c>
    </row>
    <row r="50" spans="1:3" ht="15" x14ac:dyDescent="0.25">
      <c r="A50" s="40" t="str">
        <f t="shared" si="4"/>
        <v/>
      </c>
      <c r="B50" s="41" t="str">
        <f t="shared" si="5"/>
        <v/>
      </c>
      <c r="C50" s="42" t="str">
        <f t="shared" si="6"/>
        <v/>
      </c>
    </row>
    <row r="51" spans="1:3" ht="15" x14ac:dyDescent="0.25">
      <c r="A51" s="40" t="str">
        <f t="shared" si="4"/>
        <v/>
      </c>
      <c r="B51" s="41" t="str">
        <f t="shared" si="5"/>
        <v/>
      </c>
      <c r="C51" s="42" t="str">
        <f t="shared" si="6"/>
        <v/>
      </c>
    </row>
    <row r="52" spans="1:3" ht="15" x14ac:dyDescent="0.25">
      <c r="A52" s="40" t="str">
        <f t="shared" si="4"/>
        <v/>
      </c>
      <c r="B52" s="41" t="str">
        <f t="shared" si="5"/>
        <v/>
      </c>
      <c r="C52" s="42" t="str">
        <f t="shared" si="6"/>
        <v/>
      </c>
    </row>
    <row r="53" spans="1:3" ht="15" x14ac:dyDescent="0.25">
      <c r="A53" s="40" t="str">
        <f t="shared" si="4"/>
        <v/>
      </c>
      <c r="B53" s="41" t="str">
        <f t="shared" si="5"/>
        <v/>
      </c>
      <c r="C53" s="42" t="str">
        <f t="shared" si="6"/>
        <v/>
      </c>
    </row>
    <row r="54" spans="1:3" ht="15" x14ac:dyDescent="0.25">
      <c r="A54" s="40" t="str">
        <f t="shared" si="4"/>
        <v/>
      </c>
      <c r="B54" s="41" t="str">
        <f t="shared" si="5"/>
        <v/>
      </c>
      <c r="C54" s="42" t="str">
        <f t="shared" si="6"/>
        <v/>
      </c>
    </row>
    <row r="55" spans="1:3" ht="15" x14ac:dyDescent="0.25">
      <c r="A55" s="40" t="str">
        <f t="shared" si="4"/>
        <v/>
      </c>
      <c r="B55" s="41" t="str">
        <f t="shared" si="5"/>
        <v/>
      </c>
      <c r="C55" s="42" t="str">
        <f t="shared" si="6"/>
        <v/>
      </c>
    </row>
    <row r="56" spans="1:3" ht="15" x14ac:dyDescent="0.25">
      <c r="A56" s="40" t="str">
        <f t="shared" si="4"/>
        <v/>
      </c>
      <c r="B56" s="41" t="str">
        <f t="shared" si="5"/>
        <v/>
      </c>
      <c r="C56" s="42" t="str">
        <f t="shared" si="6"/>
        <v/>
      </c>
    </row>
    <row r="57" spans="1:3" ht="15" x14ac:dyDescent="0.25">
      <c r="A57" s="40" t="str">
        <f t="shared" si="4"/>
        <v/>
      </c>
      <c r="B57" s="41" t="str">
        <f t="shared" si="5"/>
        <v/>
      </c>
      <c r="C57" s="42" t="str">
        <f t="shared" si="6"/>
        <v/>
      </c>
    </row>
    <row r="58" spans="1:3" ht="15" x14ac:dyDescent="0.25">
      <c r="A58" s="40" t="str">
        <f t="shared" si="4"/>
        <v/>
      </c>
      <c r="B58" s="41" t="str">
        <f t="shared" si="5"/>
        <v/>
      </c>
      <c r="C58" s="42" t="str">
        <f t="shared" si="6"/>
        <v/>
      </c>
    </row>
    <row r="59" spans="1:3" ht="15" x14ac:dyDescent="0.25">
      <c r="A59" s="40" t="str">
        <f t="shared" si="4"/>
        <v/>
      </c>
      <c r="B59" s="41" t="str">
        <f t="shared" si="5"/>
        <v/>
      </c>
      <c r="C59" s="42" t="str">
        <f t="shared" si="6"/>
        <v/>
      </c>
    </row>
    <row r="60" spans="1:3" ht="15" x14ac:dyDescent="0.25">
      <c r="A60" s="40" t="str">
        <f t="shared" si="4"/>
        <v/>
      </c>
      <c r="B60" s="41" t="str">
        <f t="shared" si="5"/>
        <v/>
      </c>
      <c r="C60" s="42" t="str">
        <f t="shared" si="6"/>
        <v/>
      </c>
    </row>
    <row r="61" spans="1:3" ht="15" x14ac:dyDescent="0.25">
      <c r="A61" s="40" t="str">
        <f t="shared" si="4"/>
        <v/>
      </c>
      <c r="B61" s="41" t="str">
        <f t="shared" si="5"/>
        <v/>
      </c>
      <c r="C61" s="42" t="str">
        <f t="shared" si="6"/>
        <v/>
      </c>
    </row>
    <row r="62" spans="1:3" ht="15" x14ac:dyDescent="0.25">
      <c r="A62" s="40" t="str">
        <f t="shared" si="4"/>
        <v/>
      </c>
      <c r="B62" s="41" t="str">
        <f t="shared" si="5"/>
        <v/>
      </c>
      <c r="C62" s="42" t="str">
        <f t="shared" si="6"/>
        <v/>
      </c>
    </row>
    <row r="63" spans="1:3" ht="15" x14ac:dyDescent="0.25">
      <c r="A63" s="40" t="str">
        <f t="shared" si="4"/>
        <v/>
      </c>
      <c r="B63" s="41" t="str">
        <f t="shared" si="5"/>
        <v/>
      </c>
      <c r="C63" s="42" t="str">
        <f t="shared" si="6"/>
        <v/>
      </c>
    </row>
    <row r="64" spans="1:3" ht="15" x14ac:dyDescent="0.25">
      <c r="A64" s="40" t="str">
        <f t="shared" si="4"/>
        <v/>
      </c>
      <c r="B64" s="41" t="str">
        <f t="shared" si="5"/>
        <v/>
      </c>
      <c r="C64" s="42" t="str">
        <f t="shared" si="6"/>
        <v/>
      </c>
    </row>
    <row r="65" spans="1:3" ht="15" x14ac:dyDescent="0.25">
      <c r="A65" s="40" t="str">
        <f t="shared" si="4"/>
        <v/>
      </c>
      <c r="B65" s="41" t="str">
        <f t="shared" si="5"/>
        <v/>
      </c>
      <c r="C65" s="42" t="str">
        <f t="shared" si="6"/>
        <v/>
      </c>
    </row>
    <row r="66" spans="1:3" ht="15" x14ac:dyDescent="0.25">
      <c r="A66" s="40" t="str">
        <f t="shared" si="4"/>
        <v/>
      </c>
      <c r="B66" s="41" t="str">
        <f t="shared" si="5"/>
        <v/>
      </c>
      <c r="C66" s="42" t="str">
        <f t="shared" si="6"/>
        <v/>
      </c>
    </row>
    <row r="67" spans="1:3" ht="15" x14ac:dyDescent="0.25">
      <c r="A67" s="40" t="str">
        <f t="shared" si="4"/>
        <v/>
      </c>
      <c r="B67" s="41" t="str">
        <f t="shared" si="5"/>
        <v/>
      </c>
      <c r="C67" s="42" t="str">
        <f t="shared" si="6"/>
        <v/>
      </c>
    </row>
    <row r="68" spans="1:3" ht="15" x14ac:dyDescent="0.25">
      <c r="A68" s="40" t="str">
        <f t="shared" si="4"/>
        <v/>
      </c>
      <c r="B68" s="41" t="str">
        <f t="shared" si="5"/>
        <v/>
      </c>
      <c r="C68" s="42" t="str">
        <f t="shared" si="6"/>
        <v/>
      </c>
    </row>
    <row r="69" spans="1:3" ht="15" x14ac:dyDescent="0.25">
      <c r="A69" s="40" t="str">
        <f t="shared" si="4"/>
        <v/>
      </c>
      <c r="B69" s="41" t="str">
        <f t="shared" si="5"/>
        <v/>
      </c>
      <c r="C69" s="42" t="str">
        <f t="shared" si="6"/>
        <v/>
      </c>
    </row>
    <row r="70" spans="1:3" ht="15" x14ac:dyDescent="0.25">
      <c r="A70" s="40" t="str">
        <f t="shared" si="4"/>
        <v/>
      </c>
      <c r="B70" s="41" t="str">
        <f t="shared" si="5"/>
        <v/>
      </c>
      <c r="C70" s="42" t="str">
        <f t="shared" si="6"/>
        <v/>
      </c>
    </row>
    <row r="71" spans="1:3" ht="15" x14ac:dyDescent="0.25">
      <c r="A71" s="40" t="str">
        <f t="shared" si="4"/>
        <v/>
      </c>
      <c r="B71" s="41" t="str">
        <f t="shared" si="5"/>
        <v/>
      </c>
      <c r="C71" s="42" t="str">
        <f t="shared" si="6"/>
        <v/>
      </c>
    </row>
    <row r="72" spans="1:3" ht="15" x14ac:dyDescent="0.25">
      <c r="A72" s="40" t="str">
        <f t="shared" si="4"/>
        <v/>
      </c>
      <c r="B72" s="41" t="str">
        <f t="shared" si="5"/>
        <v/>
      </c>
      <c r="C72" s="42" t="str">
        <f t="shared" si="6"/>
        <v/>
      </c>
    </row>
    <row r="73" spans="1:3" ht="15" x14ac:dyDescent="0.25">
      <c r="A73" s="40" t="str">
        <f t="shared" si="4"/>
        <v/>
      </c>
      <c r="B73" s="41" t="str">
        <f t="shared" si="5"/>
        <v/>
      </c>
      <c r="C73" s="42" t="str">
        <f t="shared" si="6"/>
        <v/>
      </c>
    </row>
    <row r="74" spans="1:3" ht="15" x14ac:dyDescent="0.25">
      <c r="A74" s="40" t="str">
        <f t="shared" si="4"/>
        <v/>
      </c>
      <c r="B74" s="41" t="str">
        <f t="shared" si="5"/>
        <v/>
      </c>
      <c r="C74" s="42" t="str">
        <f t="shared" si="6"/>
        <v/>
      </c>
    </row>
    <row r="75" spans="1:3" ht="15" x14ac:dyDescent="0.25">
      <c r="A75" s="40" t="str">
        <f t="shared" si="4"/>
        <v/>
      </c>
      <c r="B75" s="41" t="str">
        <f t="shared" si="5"/>
        <v/>
      </c>
      <c r="C75" s="42" t="str">
        <f t="shared" si="6"/>
        <v/>
      </c>
    </row>
    <row r="76" spans="1:3" ht="15" x14ac:dyDescent="0.25">
      <c r="A76" s="40" t="str">
        <f t="shared" si="4"/>
        <v/>
      </c>
      <c r="B76" s="41" t="str">
        <f t="shared" si="5"/>
        <v/>
      </c>
      <c r="C76" s="42" t="str">
        <f t="shared" si="6"/>
        <v/>
      </c>
    </row>
    <row r="77" spans="1:3" ht="15" x14ac:dyDescent="0.25">
      <c r="A77" s="40" t="str">
        <f t="shared" si="4"/>
        <v/>
      </c>
      <c r="B77" s="41" t="str">
        <f t="shared" si="5"/>
        <v/>
      </c>
      <c r="C77" s="42" t="str">
        <f t="shared" si="6"/>
        <v/>
      </c>
    </row>
    <row r="78" spans="1:3" ht="15" x14ac:dyDescent="0.25">
      <c r="A78" s="40" t="str">
        <f t="shared" ref="A78:A109" si="7">IF(A77="","",IF($D$12+A77&lt;=$F$14,$D$12+A77,""))</f>
        <v/>
      </c>
      <c r="B78" s="41" t="str">
        <f t="shared" ref="B78:B109" si="8">IF(A78="","",IF(A78&lt;=$F$13,B77,B77-($F$12/($F$14-$F$13))))</f>
        <v/>
      </c>
      <c r="C78" s="42" t="str">
        <f t="shared" ref="C78:C109" si="9">IF(B78="","",(($H$12+$H$13-$H$14)/(12/$F$15)*(POWER((1/((1+(($H$12+1%)/(12/$F$15))*1))),A78)))*B77)</f>
        <v/>
      </c>
    </row>
    <row r="79" spans="1:3" ht="15" x14ac:dyDescent="0.25">
      <c r="A79" s="40" t="str">
        <f t="shared" si="7"/>
        <v/>
      </c>
      <c r="B79" s="41" t="str">
        <f t="shared" si="8"/>
        <v/>
      </c>
      <c r="C79" s="42" t="str">
        <f t="shared" si="9"/>
        <v/>
      </c>
    </row>
    <row r="80" spans="1:3" ht="15" x14ac:dyDescent="0.25">
      <c r="A80" s="40" t="str">
        <f t="shared" si="7"/>
        <v/>
      </c>
      <c r="B80" s="41" t="str">
        <f t="shared" si="8"/>
        <v/>
      </c>
      <c r="C80" s="42" t="str">
        <f t="shared" si="9"/>
        <v/>
      </c>
    </row>
    <row r="81" spans="1:3" ht="15" x14ac:dyDescent="0.25">
      <c r="A81" s="40" t="str">
        <f t="shared" si="7"/>
        <v/>
      </c>
      <c r="B81" s="41" t="str">
        <f t="shared" si="8"/>
        <v/>
      </c>
      <c r="C81" s="42" t="str">
        <f t="shared" si="9"/>
        <v/>
      </c>
    </row>
    <row r="82" spans="1:3" ht="15" x14ac:dyDescent="0.25">
      <c r="A82" s="40" t="str">
        <f t="shared" si="7"/>
        <v/>
      </c>
      <c r="B82" s="41" t="str">
        <f t="shared" si="8"/>
        <v/>
      </c>
      <c r="C82" s="42" t="str">
        <f t="shared" si="9"/>
        <v/>
      </c>
    </row>
    <row r="83" spans="1:3" ht="15" x14ac:dyDescent="0.25">
      <c r="A83" s="40" t="str">
        <f t="shared" si="7"/>
        <v/>
      </c>
      <c r="B83" s="41" t="str">
        <f t="shared" si="8"/>
        <v/>
      </c>
      <c r="C83" s="42" t="str">
        <f t="shared" si="9"/>
        <v/>
      </c>
    </row>
    <row r="84" spans="1:3" ht="15" x14ac:dyDescent="0.25">
      <c r="A84" s="40" t="str">
        <f t="shared" si="7"/>
        <v/>
      </c>
      <c r="B84" s="41" t="str">
        <f t="shared" si="8"/>
        <v/>
      </c>
      <c r="C84" s="42" t="str">
        <f t="shared" si="9"/>
        <v/>
      </c>
    </row>
    <row r="85" spans="1:3" ht="15" x14ac:dyDescent="0.25">
      <c r="A85" s="40" t="str">
        <f t="shared" si="7"/>
        <v/>
      </c>
      <c r="B85" s="41" t="str">
        <f t="shared" si="8"/>
        <v/>
      </c>
      <c r="C85" s="42" t="str">
        <f t="shared" si="9"/>
        <v/>
      </c>
    </row>
    <row r="86" spans="1:3" ht="15" x14ac:dyDescent="0.25">
      <c r="A86" s="40" t="str">
        <f t="shared" si="7"/>
        <v/>
      </c>
      <c r="B86" s="41" t="str">
        <f t="shared" si="8"/>
        <v/>
      </c>
      <c r="C86" s="42" t="str">
        <f t="shared" si="9"/>
        <v/>
      </c>
    </row>
    <row r="87" spans="1:3" ht="15" x14ac:dyDescent="0.25">
      <c r="A87" s="40" t="str">
        <f t="shared" si="7"/>
        <v/>
      </c>
      <c r="B87" s="41" t="str">
        <f t="shared" si="8"/>
        <v/>
      </c>
      <c r="C87" s="42" t="str">
        <f t="shared" si="9"/>
        <v/>
      </c>
    </row>
    <row r="88" spans="1:3" ht="15" x14ac:dyDescent="0.25">
      <c r="A88" s="40" t="str">
        <f t="shared" si="7"/>
        <v/>
      </c>
      <c r="B88" s="41" t="str">
        <f t="shared" si="8"/>
        <v/>
      </c>
      <c r="C88" s="42" t="str">
        <f t="shared" si="9"/>
        <v/>
      </c>
    </row>
    <row r="89" spans="1:3" ht="15" x14ac:dyDescent="0.25">
      <c r="A89" s="40" t="str">
        <f t="shared" si="7"/>
        <v/>
      </c>
      <c r="B89" s="41" t="str">
        <f t="shared" si="8"/>
        <v/>
      </c>
      <c r="C89" s="42" t="str">
        <f t="shared" si="9"/>
        <v/>
      </c>
    </row>
    <row r="90" spans="1:3" ht="15" x14ac:dyDescent="0.25">
      <c r="A90" s="40" t="str">
        <f t="shared" si="7"/>
        <v/>
      </c>
      <c r="B90" s="41" t="str">
        <f t="shared" si="8"/>
        <v/>
      </c>
      <c r="C90" s="42" t="str">
        <f t="shared" si="9"/>
        <v/>
      </c>
    </row>
    <row r="91" spans="1:3" ht="15" x14ac:dyDescent="0.25">
      <c r="A91" s="40" t="str">
        <f t="shared" si="7"/>
        <v/>
      </c>
      <c r="B91" s="41" t="str">
        <f t="shared" si="8"/>
        <v/>
      </c>
      <c r="C91" s="42" t="str">
        <f t="shared" si="9"/>
        <v/>
      </c>
    </row>
    <row r="92" spans="1:3" ht="15" x14ac:dyDescent="0.25">
      <c r="A92" s="40" t="str">
        <f t="shared" si="7"/>
        <v/>
      </c>
      <c r="B92" s="41" t="str">
        <f t="shared" si="8"/>
        <v/>
      </c>
      <c r="C92" s="42" t="str">
        <f t="shared" si="9"/>
        <v/>
      </c>
    </row>
    <row r="93" spans="1:3" ht="15" x14ac:dyDescent="0.25">
      <c r="A93" s="40" t="str">
        <f t="shared" si="7"/>
        <v/>
      </c>
      <c r="B93" s="41" t="str">
        <f t="shared" si="8"/>
        <v/>
      </c>
      <c r="C93" s="42" t="str">
        <f t="shared" si="9"/>
        <v/>
      </c>
    </row>
    <row r="94" spans="1:3" ht="15" x14ac:dyDescent="0.25">
      <c r="A94" s="40" t="str">
        <f t="shared" si="7"/>
        <v/>
      </c>
      <c r="B94" s="41" t="str">
        <f t="shared" si="8"/>
        <v/>
      </c>
      <c r="C94" s="42" t="str">
        <f t="shared" si="9"/>
        <v/>
      </c>
    </row>
    <row r="95" spans="1:3" ht="15" x14ac:dyDescent="0.25">
      <c r="A95" s="40" t="str">
        <f t="shared" si="7"/>
        <v/>
      </c>
      <c r="B95" s="41" t="str">
        <f t="shared" si="8"/>
        <v/>
      </c>
      <c r="C95" s="42" t="str">
        <f t="shared" si="9"/>
        <v/>
      </c>
    </row>
    <row r="96" spans="1:3" ht="15" x14ac:dyDescent="0.25">
      <c r="A96" s="40" t="str">
        <f t="shared" si="7"/>
        <v/>
      </c>
      <c r="B96" s="41" t="str">
        <f t="shared" si="8"/>
        <v/>
      </c>
      <c r="C96" s="42" t="str">
        <f t="shared" si="9"/>
        <v/>
      </c>
    </row>
    <row r="97" spans="1:3" ht="15" x14ac:dyDescent="0.25">
      <c r="A97" s="40" t="str">
        <f t="shared" si="7"/>
        <v/>
      </c>
      <c r="B97" s="41" t="str">
        <f t="shared" si="8"/>
        <v/>
      </c>
      <c r="C97" s="42" t="str">
        <f t="shared" si="9"/>
        <v/>
      </c>
    </row>
    <row r="98" spans="1:3" ht="15" x14ac:dyDescent="0.25">
      <c r="A98" s="40" t="str">
        <f t="shared" si="7"/>
        <v/>
      </c>
      <c r="B98" s="41" t="str">
        <f t="shared" si="8"/>
        <v/>
      </c>
      <c r="C98" s="42" t="str">
        <f t="shared" si="9"/>
        <v/>
      </c>
    </row>
    <row r="99" spans="1:3" ht="15" x14ac:dyDescent="0.25">
      <c r="A99" s="40" t="str">
        <f t="shared" si="7"/>
        <v/>
      </c>
      <c r="B99" s="41" t="str">
        <f t="shared" si="8"/>
        <v/>
      </c>
      <c r="C99" s="42" t="str">
        <f t="shared" si="9"/>
        <v/>
      </c>
    </row>
    <row r="100" spans="1:3" ht="15" x14ac:dyDescent="0.25">
      <c r="A100" s="40" t="str">
        <f t="shared" si="7"/>
        <v/>
      </c>
      <c r="B100" s="41" t="str">
        <f t="shared" si="8"/>
        <v/>
      </c>
      <c r="C100" s="42" t="str">
        <f t="shared" si="9"/>
        <v/>
      </c>
    </row>
    <row r="101" spans="1:3" ht="15" x14ac:dyDescent="0.25">
      <c r="A101" s="40" t="str">
        <f t="shared" si="7"/>
        <v/>
      </c>
      <c r="B101" s="41" t="str">
        <f t="shared" si="8"/>
        <v/>
      </c>
      <c r="C101" s="42" t="str">
        <f t="shared" si="9"/>
        <v/>
      </c>
    </row>
    <row r="102" spans="1:3" ht="15" x14ac:dyDescent="0.25">
      <c r="A102" s="40" t="str">
        <f t="shared" si="7"/>
        <v/>
      </c>
      <c r="B102" s="41" t="str">
        <f t="shared" si="8"/>
        <v/>
      </c>
      <c r="C102" s="42" t="str">
        <f t="shared" si="9"/>
        <v/>
      </c>
    </row>
    <row r="103" spans="1:3" ht="15" x14ac:dyDescent="0.25">
      <c r="A103" s="40" t="str">
        <f t="shared" si="7"/>
        <v/>
      </c>
      <c r="B103" s="41" t="str">
        <f t="shared" si="8"/>
        <v/>
      </c>
      <c r="C103" s="42" t="str">
        <f t="shared" si="9"/>
        <v/>
      </c>
    </row>
    <row r="104" spans="1:3" ht="15" x14ac:dyDescent="0.25">
      <c r="A104" s="40" t="str">
        <f t="shared" si="7"/>
        <v/>
      </c>
      <c r="B104" s="41" t="str">
        <f t="shared" si="8"/>
        <v/>
      </c>
      <c r="C104" s="42" t="str">
        <f t="shared" si="9"/>
        <v/>
      </c>
    </row>
    <row r="105" spans="1:3" ht="15" x14ac:dyDescent="0.25">
      <c r="A105" s="40" t="str">
        <f t="shared" si="7"/>
        <v/>
      </c>
      <c r="B105" s="41" t="str">
        <f t="shared" si="8"/>
        <v/>
      </c>
      <c r="C105" s="42" t="str">
        <f t="shared" si="9"/>
        <v/>
      </c>
    </row>
    <row r="106" spans="1:3" ht="15" x14ac:dyDescent="0.25">
      <c r="A106" s="40" t="str">
        <f t="shared" si="7"/>
        <v/>
      </c>
      <c r="B106" s="41" t="str">
        <f t="shared" si="8"/>
        <v/>
      </c>
      <c r="C106" s="42" t="str">
        <f t="shared" si="9"/>
        <v/>
      </c>
    </row>
    <row r="107" spans="1:3" ht="15" x14ac:dyDescent="0.25">
      <c r="A107" s="40" t="str">
        <f t="shared" si="7"/>
        <v/>
      </c>
      <c r="B107" s="41" t="str">
        <f t="shared" si="8"/>
        <v/>
      </c>
      <c r="C107" s="42" t="str">
        <f t="shared" si="9"/>
        <v/>
      </c>
    </row>
    <row r="108" spans="1:3" ht="15" x14ac:dyDescent="0.25">
      <c r="A108" s="40" t="str">
        <f t="shared" si="7"/>
        <v/>
      </c>
      <c r="B108" s="41" t="str">
        <f t="shared" si="8"/>
        <v/>
      </c>
      <c r="C108" s="42" t="str">
        <f t="shared" si="9"/>
        <v/>
      </c>
    </row>
    <row r="109" spans="1:3" ht="15" x14ac:dyDescent="0.25">
      <c r="A109" s="40" t="str">
        <f t="shared" si="7"/>
        <v/>
      </c>
      <c r="B109" s="41" t="str">
        <f t="shared" si="8"/>
        <v/>
      </c>
      <c r="C109" s="42" t="str">
        <f t="shared" si="9"/>
        <v/>
      </c>
    </row>
    <row r="110" spans="1:3" ht="15" x14ac:dyDescent="0.25">
      <c r="A110" s="40" t="str">
        <f t="shared" ref="A110:A141" si="10">IF(A109="","",IF($D$12+A109&lt;=$F$14,$D$12+A109,""))</f>
        <v/>
      </c>
      <c r="B110" s="41" t="str">
        <f t="shared" ref="B110:B141" si="11">IF(A110="","",IF(A110&lt;=$F$13,B109,B109-($F$12/($F$14-$F$13))))</f>
        <v/>
      </c>
      <c r="C110" s="42" t="str">
        <f t="shared" ref="C110:C141" si="12">IF(B110="","",(($H$12+$H$13-$H$14)/(12/$F$15)*(POWER((1/((1+(($H$12+1%)/(12/$F$15))*1))),A110)))*B109)</f>
        <v/>
      </c>
    </row>
    <row r="111" spans="1:3" ht="15" x14ac:dyDescent="0.25">
      <c r="A111" s="40" t="str">
        <f t="shared" si="10"/>
        <v/>
      </c>
      <c r="B111" s="41" t="str">
        <f t="shared" si="11"/>
        <v/>
      </c>
      <c r="C111" s="42" t="str">
        <f t="shared" si="12"/>
        <v/>
      </c>
    </row>
    <row r="112" spans="1:3" ht="15" x14ac:dyDescent="0.25">
      <c r="A112" s="40" t="str">
        <f t="shared" si="10"/>
        <v/>
      </c>
      <c r="B112" s="41" t="str">
        <f t="shared" si="11"/>
        <v/>
      </c>
      <c r="C112" s="42" t="str">
        <f t="shared" si="12"/>
        <v/>
      </c>
    </row>
    <row r="113" spans="1:3" ht="15" x14ac:dyDescent="0.25">
      <c r="A113" s="40" t="str">
        <f t="shared" si="10"/>
        <v/>
      </c>
      <c r="B113" s="41" t="str">
        <f t="shared" si="11"/>
        <v/>
      </c>
      <c r="C113" s="42" t="str">
        <f t="shared" si="12"/>
        <v/>
      </c>
    </row>
    <row r="114" spans="1:3" ht="15" x14ac:dyDescent="0.25">
      <c r="A114" s="40" t="str">
        <f t="shared" si="10"/>
        <v/>
      </c>
      <c r="B114" s="41" t="str">
        <f t="shared" si="11"/>
        <v/>
      </c>
      <c r="C114" s="42" t="str">
        <f t="shared" si="12"/>
        <v/>
      </c>
    </row>
    <row r="115" spans="1:3" ht="15" x14ac:dyDescent="0.25">
      <c r="A115" s="40" t="str">
        <f t="shared" si="10"/>
        <v/>
      </c>
      <c r="B115" s="41" t="str">
        <f t="shared" si="11"/>
        <v/>
      </c>
      <c r="C115" s="42" t="str">
        <f t="shared" si="12"/>
        <v/>
      </c>
    </row>
    <row r="116" spans="1:3" ht="15" x14ac:dyDescent="0.25">
      <c r="A116" s="40" t="str">
        <f t="shared" si="10"/>
        <v/>
      </c>
      <c r="B116" s="41" t="str">
        <f t="shared" si="11"/>
        <v/>
      </c>
      <c r="C116" s="42" t="str">
        <f t="shared" si="12"/>
        <v/>
      </c>
    </row>
    <row r="117" spans="1:3" ht="15" x14ac:dyDescent="0.25">
      <c r="A117" s="40" t="str">
        <f t="shared" si="10"/>
        <v/>
      </c>
      <c r="B117" s="41" t="str">
        <f t="shared" si="11"/>
        <v/>
      </c>
      <c r="C117" s="42" t="str">
        <f t="shared" si="12"/>
        <v/>
      </c>
    </row>
    <row r="118" spans="1:3" ht="15" x14ac:dyDescent="0.25">
      <c r="A118" s="40" t="str">
        <f t="shared" si="10"/>
        <v/>
      </c>
      <c r="B118" s="41" t="str">
        <f t="shared" si="11"/>
        <v/>
      </c>
      <c r="C118" s="42" t="str">
        <f t="shared" si="12"/>
        <v/>
      </c>
    </row>
    <row r="119" spans="1:3" ht="15" x14ac:dyDescent="0.25">
      <c r="A119" s="40" t="str">
        <f t="shared" si="10"/>
        <v/>
      </c>
      <c r="B119" s="41" t="str">
        <f t="shared" si="11"/>
        <v/>
      </c>
      <c r="C119" s="42" t="str">
        <f t="shared" si="12"/>
        <v/>
      </c>
    </row>
    <row r="120" spans="1:3" ht="15" x14ac:dyDescent="0.25">
      <c r="A120" s="40" t="str">
        <f t="shared" si="10"/>
        <v/>
      </c>
      <c r="B120" s="41" t="str">
        <f t="shared" si="11"/>
        <v/>
      </c>
      <c r="C120" s="42" t="str">
        <f t="shared" si="12"/>
        <v/>
      </c>
    </row>
    <row r="121" spans="1:3" ht="15" x14ac:dyDescent="0.25">
      <c r="A121" s="40" t="str">
        <f t="shared" si="10"/>
        <v/>
      </c>
      <c r="B121" s="41" t="str">
        <f t="shared" si="11"/>
        <v/>
      </c>
      <c r="C121" s="42" t="str">
        <f t="shared" si="12"/>
        <v/>
      </c>
    </row>
    <row r="122" spans="1:3" ht="15" x14ac:dyDescent="0.25">
      <c r="A122" s="40" t="str">
        <f t="shared" si="10"/>
        <v/>
      </c>
      <c r="B122" s="41" t="str">
        <f t="shared" si="11"/>
        <v/>
      </c>
      <c r="C122" s="42" t="str">
        <f t="shared" si="12"/>
        <v/>
      </c>
    </row>
    <row r="123" spans="1:3" ht="15" x14ac:dyDescent="0.25">
      <c r="A123" s="40" t="str">
        <f t="shared" si="10"/>
        <v/>
      </c>
      <c r="B123" s="41" t="str">
        <f t="shared" si="11"/>
        <v/>
      </c>
      <c r="C123" s="42" t="str">
        <f t="shared" si="12"/>
        <v/>
      </c>
    </row>
    <row r="124" spans="1:3" ht="15" x14ac:dyDescent="0.25">
      <c r="A124" s="40" t="str">
        <f t="shared" si="10"/>
        <v/>
      </c>
      <c r="B124" s="41" t="str">
        <f t="shared" si="11"/>
        <v/>
      </c>
      <c r="C124" s="42" t="str">
        <f t="shared" si="12"/>
        <v/>
      </c>
    </row>
    <row r="125" spans="1:3" ht="15" x14ac:dyDescent="0.25">
      <c r="A125" s="40" t="str">
        <f t="shared" si="10"/>
        <v/>
      </c>
      <c r="B125" s="41" t="str">
        <f t="shared" si="11"/>
        <v/>
      </c>
      <c r="C125" s="42" t="str">
        <f t="shared" si="12"/>
        <v/>
      </c>
    </row>
    <row r="126" spans="1:3" ht="15" x14ac:dyDescent="0.25">
      <c r="A126" s="40" t="str">
        <f t="shared" si="10"/>
        <v/>
      </c>
      <c r="B126" s="41" t="str">
        <f t="shared" si="11"/>
        <v/>
      </c>
      <c r="C126" s="42" t="str">
        <f t="shared" si="12"/>
        <v/>
      </c>
    </row>
    <row r="127" spans="1:3" ht="15" x14ac:dyDescent="0.25">
      <c r="A127" s="40" t="str">
        <f t="shared" si="10"/>
        <v/>
      </c>
      <c r="B127" s="41" t="str">
        <f t="shared" si="11"/>
        <v/>
      </c>
      <c r="C127" s="42" t="str">
        <f t="shared" si="12"/>
        <v/>
      </c>
    </row>
    <row r="128" spans="1:3" ht="15" x14ac:dyDescent="0.25">
      <c r="A128" s="40" t="str">
        <f t="shared" si="10"/>
        <v/>
      </c>
      <c r="B128" s="41" t="str">
        <f t="shared" si="11"/>
        <v/>
      </c>
      <c r="C128" s="42" t="str">
        <f t="shared" si="12"/>
        <v/>
      </c>
    </row>
    <row r="129" spans="1:3" ht="15" x14ac:dyDescent="0.25">
      <c r="A129" s="40" t="str">
        <f t="shared" si="10"/>
        <v/>
      </c>
      <c r="B129" s="41" t="str">
        <f t="shared" si="11"/>
        <v/>
      </c>
      <c r="C129" s="42" t="str">
        <f t="shared" si="12"/>
        <v/>
      </c>
    </row>
    <row r="130" spans="1:3" ht="15" x14ac:dyDescent="0.25">
      <c r="A130" s="40" t="str">
        <f t="shared" si="10"/>
        <v/>
      </c>
      <c r="B130" s="41" t="str">
        <f t="shared" si="11"/>
        <v/>
      </c>
      <c r="C130" s="42" t="str">
        <f t="shared" si="12"/>
        <v/>
      </c>
    </row>
    <row r="131" spans="1:3" ht="15" x14ac:dyDescent="0.25">
      <c r="A131" s="40" t="str">
        <f t="shared" si="10"/>
        <v/>
      </c>
      <c r="B131" s="41" t="str">
        <f t="shared" si="11"/>
        <v/>
      </c>
      <c r="C131" s="42" t="str">
        <f t="shared" si="12"/>
        <v/>
      </c>
    </row>
    <row r="132" spans="1:3" ht="15" x14ac:dyDescent="0.25">
      <c r="A132" s="40" t="str">
        <f t="shared" si="10"/>
        <v/>
      </c>
      <c r="B132" s="41" t="str">
        <f t="shared" si="11"/>
        <v/>
      </c>
      <c r="C132" s="42" t="str">
        <f t="shared" si="12"/>
        <v/>
      </c>
    </row>
    <row r="133" spans="1:3" ht="15" x14ac:dyDescent="0.25">
      <c r="A133" s="40" t="str">
        <f t="shared" si="10"/>
        <v/>
      </c>
      <c r="B133" s="41" t="str">
        <f t="shared" si="11"/>
        <v/>
      </c>
      <c r="C133" s="42" t="str">
        <f t="shared" si="12"/>
        <v/>
      </c>
    </row>
    <row r="134" spans="1:3" ht="15" x14ac:dyDescent="0.25">
      <c r="A134" s="40" t="str">
        <f t="shared" si="10"/>
        <v/>
      </c>
      <c r="B134" s="41" t="str">
        <f t="shared" si="11"/>
        <v/>
      </c>
      <c r="C134" s="42" t="str">
        <f t="shared" si="12"/>
        <v/>
      </c>
    </row>
    <row r="135" spans="1:3" ht="15" x14ac:dyDescent="0.25">
      <c r="A135" s="40" t="str">
        <f t="shared" si="10"/>
        <v/>
      </c>
      <c r="B135" s="41" t="str">
        <f t="shared" si="11"/>
        <v/>
      </c>
      <c r="C135" s="42" t="str">
        <f t="shared" si="12"/>
        <v/>
      </c>
    </row>
    <row r="136" spans="1:3" ht="15" x14ac:dyDescent="0.25">
      <c r="A136" s="40" t="str">
        <f t="shared" si="10"/>
        <v/>
      </c>
      <c r="B136" s="41" t="str">
        <f t="shared" si="11"/>
        <v/>
      </c>
      <c r="C136" s="42" t="str">
        <f t="shared" si="12"/>
        <v/>
      </c>
    </row>
    <row r="137" spans="1:3" ht="15" x14ac:dyDescent="0.25">
      <c r="A137" s="40" t="str">
        <f t="shared" si="10"/>
        <v/>
      </c>
      <c r="B137" s="41" t="str">
        <f t="shared" si="11"/>
        <v/>
      </c>
      <c r="C137" s="42" t="str">
        <f t="shared" si="12"/>
        <v/>
      </c>
    </row>
    <row r="138" spans="1:3" ht="15" x14ac:dyDescent="0.25">
      <c r="A138" s="40" t="str">
        <f t="shared" si="10"/>
        <v/>
      </c>
      <c r="B138" s="41" t="str">
        <f t="shared" si="11"/>
        <v/>
      </c>
      <c r="C138" s="42" t="str">
        <f t="shared" si="12"/>
        <v/>
      </c>
    </row>
    <row r="139" spans="1:3" ht="15" x14ac:dyDescent="0.25">
      <c r="A139" s="40" t="str">
        <f t="shared" si="10"/>
        <v/>
      </c>
      <c r="B139" s="41" t="str">
        <f t="shared" si="11"/>
        <v/>
      </c>
      <c r="C139" s="42" t="str">
        <f t="shared" si="12"/>
        <v/>
      </c>
    </row>
    <row r="140" spans="1:3" ht="15" x14ac:dyDescent="0.25">
      <c r="A140" s="40" t="str">
        <f t="shared" si="10"/>
        <v/>
      </c>
      <c r="B140" s="41" t="str">
        <f t="shared" si="11"/>
        <v/>
      </c>
      <c r="C140" s="42" t="str">
        <f t="shared" si="12"/>
        <v/>
      </c>
    </row>
    <row r="141" spans="1:3" ht="15" x14ac:dyDescent="0.25">
      <c r="A141" s="40" t="str">
        <f t="shared" si="10"/>
        <v/>
      </c>
      <c r="B141" s="41" t="str">
        <f t="shared" si="11"/>
        <v/>
      </c>
      <c r="C141" s="42" t="str">
        <f t="shared" si="12"/>
        <v/>
      </c>
    </row>
    <row r="142" spans="1:3" ht="15" x14ac:dyDescent="0.25">
      <c r="A142" s="40" t="str">
        <f t="shared" ref="A142:A173" si="13">IF(A141="","",IF($D$12+A141&lt;=$F$14,$D$12+A141,""))</f>
        <v/>
      </c>
      <c r="B142" s="41" t="str">
        <f t="shared" ref="B142:B173" si="14">IF(A142="","",IF(A142&lt;=$F$13,B141,B141-($F$12/($F$14-$F$13))))</f>
        <v/>
      </c>
      <c r="C142" s="42" t="str">
        <f t="shared" ref="C142:C173" si="15">IF(B142="","",(($H$12+$H$13-$H$14)/(12/$F$15)*(POWER((1/((1+(($H$12+1%)/(12/$F$15))*1))),A142)))*B141)</f>
        <v/>
      </c>
    </row>
    <row r="143" spans="1:3" ht="15" x14ac:dyDescent="0.25">
      <c r="A143" s="40" t="str">
        <f t="shared" si="13"/>
        <v/>
      </c>
      <c r="B143" s="41" t="str">
        <f t="shared" si="14"/>
        <v/>
      </c>
      <c r="C143" s="42" t="str">
        <f t="shared" si="15"/>
        <v/>
      </c>
    </row>
    <row r="144" spans="1:3" ht="15" x14ac:dyDescent="0.25">
      <c r="A144" s="40" t="str">
        <f t="shared" si="13"/>
        <v/>
      </c>
      <c r="B144" s="41" t="str">
        <f t="shared" si="14"/>
        <v/>
      </c>
      <c r="C144" s="42" t="str">
        <f t="shared" si="15"/>
        <v/>
      </c>
    </row>
    <row r="145" spans="1:3" ht="15" x14ac:dyDescent="0.25">
      <c r="A145" s="40" t="str">
        <f t="shared" si="13"/>
        <v/>
      </c>
      <c r="B145" s="41" t="str">
        <f t="shared" si="14"/>
        <v/>
      </c>
      <c r="C145" s="42" t="str">
        <f t="shared" si="15"/>
        <v/>
      </c>
    </row>
    <row r="146" spans="1:3" ht="15" x14ac:dyDescent="0.25">
      <c r="A146" s="40" t="str">
        <f t="shared" si="13"/>
        <v/>
      </c>
      <c r="B146" s="41" t="str">
        <f t="shared" si="14"/>
        <v/>
      </c>
      <c r="C146" s="42" t="str">
        <f t="shared" si="15"/>
        <v/>
      </c>
    </row>
    <row r="147" spans="1:3" ht="15" x14ac:dyDescent="0.25">
      <c r="A147" s="40" t="str">
        <f t="shared" si="13"/>
        <v/>
      </c>
      <c r="B147" s="41" t="str">
        <f t="shared" si="14"/>
        <v/>
      </c>
      <c r="C147" s="42" t="str">
        <f t="shared" si="15"/>
        <v/>
      </c>
    </row>
    <row r="148" spans="1:3" ht="15" x14ac:dyDescent="0.25">
      <c r="A148" s="40" t="str">
        <f t="shared" si="13"/>
        <v/>
      </c>
      <c r="B148" s="41" t="str">
        <f t="shared" si="14"/>
        <v/>
      </c>
      <c r="C148" s="42" t="str">
        <f t="shared" si="15"/>
        <v/>
      </c>
    </row>
    <row r="149" spans="1:3" ht="15" x14ac:dyDescent="0.25">
      <c r="A149" s="40" t="str">
        <f t="shared" si="13"/>
        <v/>
      </c>
      <c r="B149" s="41" t="str">
        <f t="shared" si="14"/>
        <v/>
      </c>
      <c r="C149" s="42" t="str">
        <f t="shared" si="15"/>
        <v/>
      </c>
    </row>
    <row r="150" spans="1:3" ht="15" x14ac:dyDescent="0.25">
      <c r="A150" s="40" t="str">
        <f t="shared" si="13"/>
        <v/>
      </c>
      <c r="B150" s="41" t="str">
        <f t="shared" si="14"/>
        <v/>
      </c>
      <c r="C150" s="42" t="str">
        <f t="shared" si="15"/>
        <v/>
      </c>
    </row>
    <row r="151" spans="1:3" ht="15" x14ac:dyDescent="0.25">
      <c r="A151" s="40" t="str">
        <f t="shared" si="13"/>
        <v/>
      </c>
      <c r="B151" s="41" t="str">
        <f t="shared" si="14"/>
        <v/>
      </c>
      <c r="C151" s="42" t="str">
        <f t="shared" si="15"/>
        <v/>
      </c>
    </row>
    <row r="152" spans="1:3" ht="15" x14ac:dyDescent="0.25">
      <c r="A152" s="40" t="str">
        <f t="shared" si="13"/>
        <v/>
      </c>
      <c r="B152" s="41" t="str">
        <f t="shared" si="14"/>
        <v/>
      </c>
      <c r="C152" s="42" t="str">
        <f t="shared" si="15"/>
        <v/>
      </c>
    </row>
    <row r="153" spans="1:3" ht="15" x14ac:dyDescent="0.25">
      <c r="A153" s="40" t="str">
        <f t="shared" si="13"/>
        <v/>
      </c>
      <c r="B153" s="41" t="str">
        <f t="shared" si="14"/>
        <v/>
      </c>
      <c r="C153" s="42" t="str">
        <f t="shared" si="15"/>
        <v/>
      </c>
    </row>
    <row r="154" spans="1:3" ht="15" x14ac:dyDescent="0.25">
      <c r="A154" s="40" t="str">
        <f t="shared" si="13"/>
        <v/>
      </c>
      <c r="B154" s="41" t="str">
        <f t="shared" si="14"/>
        <v/>
      </c>
      <c r="C154" s="42" t="str">
        <f t="shared" si="15"/>
        <v/>
      </c>
    </row>
    <row r="155" spans="1:3" ht="15" x14ac:dyDescent="0.25">
      <c r="A155" s="40" t="str">
        <f t="shared" si="13"/>
        <v/>
      </c>
      <c r="B155" s="41" t="str">
        <f t="shared" si="14"/>
        <v/>
      </c>
      <c r="C155" s="42" t="str">
        <f t="shared" si="15"/>
        <v/>
      </c>
    </row>
    <row r="156" spans="1:3" ht="15" x14ac:dyDescent="0.25">
      <c r="A156" s="40" t="str">
        <f t="shared" si="13"/>
        <v/>
      </c>
      <c r="B156" s="41" t="str">
        <f t="shared" si="14"/>
        <v/>
      </c>
      <c r="C156" s="42" t="str">
        <f t="shared" si="15"/>
        <v/>
      </c>
    </row>
    <row r="157" spans="1:3" ht="15" x14ac:dyDescent="0.25">
      <c r="A157" s="40" t="str">
        <f t="shared" si="13"/>
        <v/>
      </c>
      <c r="B157" s="41" t="str">
        <f t="shared" si="14"/>
        <v/>
      </c>
      <c r="C157" s="42" t="str">
        <f t="shared" si="15"/>
        <v/>
      </c>
    </row>
    <row r="158" spans="1:3" ht="15" x14ac:dyDescent="0.25">
      <c r="A158" s="40" t="str">
        <f t="shared" si="13"/>
        <v/>
      </c>
      <c r="B158" s="41" t="str">
        <f t="shared" si="14"/>
        <v/>
      </c>
      <c r="C158" s="42" t="str">
        <f t="shared" si="15"/>
        <v/>
      </c>
    </row>
    <row r="159" spans="1:3" ht="15" x14ac:dyDescent="0.25">
      <c r="A159" s="40" t="str">
        <f t="shared" si="13"/>
        <v/>
      </c>
      <c r="B159" s="41" t="str">
        <f t="shared" si="14"/>
        <v/>
      </c>
      <c r="C159" s="42" t="str">
        <f t="shared" si="15"/>
        <v/>
      </c>
    </row>
    <row r="160" spans="1:3" ht="15" x14ac:dyDescent="0.25">
      <c r="A160" s="40" t="str">
        <f t="shared" si="13"/>
        <v/>
      </c>
      <c r="B160" s="41" t="str">
        <f t="shared" si="14"/>
        <v/>
      </c>
      <c r="C160" s="42" t="str">
        <f t="shared" si="15"/>
        <v/>
      </c>
    </row>
    <row r="161" spans="1:3" ht="15" x14ac:dyDescent="0.25">
      <c r="A161" s="40" t="str">
        <f t="shared" si="13"/>
        <v/>
      </c>
      <c r="B161" s="41" t="str">
        <f t="shared" si="14"/>
        <v/>
      </c>
      <c r="C161" s="42" t="str">
        <f t="shared" si="15"/>
        <v/>
      </c>
    </row>
    <row r="162" spans="1:3" ht="15" x14ac:dyDescent="0.25">
      <c r="A162" s="40" t="str">
        <f t="shared" si="13"/>
        <v/>
      </c>
      <c r="B162" s="41" t="str">
        <f t="shared" si="14"/>
        <v/>
      </c>
      <c r="C162" s="42" t="str">
        <f t="shared" si="15"/>
        <v/>
      </c>
    </row>
    <row r="163" spans="1:3" ht="15" x14ac:dyDescent="0.25">
      <c r="A163" s="40" t="str">
        <f t="shared" si="13"/>
        <v/>
      </c>
      <c r="B163" s="41" t="str">
        <f t="shared" si="14"/>
        <v/>
      </c>
      <c r="C163" s="42" t="str">
        <f t="shared" si="15"/>
        <v/>
      </c>
    </row>
    <row r="164" spans="1:3" ht="15" x14ac:dyDescent="0.25">
      <c r="A164" s="40" t="str">
        <f t="shared" si="13"/>
        <v/>
      </c>
      <c r="B164" s="41" t="str">
        <f t="shared" si="14"/>
        <v/>
      </c>
      <c r="C164" s="42" t="str">
        <f t="shared" si="15"/>
        <v/>
      </c>
    </row>
    <row r="165" spans="1:3" ht="15" x14ac:dyDescent="0.25">
      <c r="A165" s="40" t="str">
        <f t="shared" si="13"/>
        <v/>
      </c>
      <c r="B165" s="41" t="str">
        <f t="shared" si="14"/>
        <v/>
      </c>
      <c r="C165" s="42" t="str">
        <f t="shared" si="15"/>
        <v/>
      </c>
    </row>
    <row r="166" spans="1:3" ht="15" x14ac:dyDescent="0.25">
      <c r="A166" s="40" t="str">
        <f t="shared" si="13"/>
        <v/>
      </c>
      <c r="B166" s="41" t="str">
        <f t="shared" si="14"/>
        <v/>
      </c>
      <c r="C166" s="42" t="str">
        <f t="shared" si="15"/>
        <v/>
      </c>
    </row>
    <row r="167" spans="1:3" ht="15" x14ac:dyDescent="0.25">
      <c r="A167" s="40" t="str">
        <f t="shared" si="13"/>
        <v/>
      </c>
      <c r="B167" s="41" t="str">
        <f t="shared" si="14"/>
        <v/>
      </c>
      <c r="C167" s="42" t="str">
        <f t="shared" si="15"/>
        <v/>
      </c>
    </row>
    <row r="168" spans="1:3" ht="15" x14ac:dyDescent="0.25">
      <c r="A168" s="40" t="str">
        <f t="shared" si="13"/>
        <v/>
      </c>
      <c r="B168" s="41" t="str">
        <f t="shared" si="14"/>
        <v/>
      </c>
      <c r="C168" s="42" t="str">
        <f t="shared" si="15"/>
        <v/>
      </c>
    </row>
    <row r="169" spans="1:3" ht="15" x14ac:dyDescent="0.25">
      <c r="A169" s="40" t="str">
        <f t="shared" si="13"/>
        <v/>
      </c>
      <c r="B169" s="41" t="str">
        <f t="shared" si="14"/>
        <v/>
      </c>
      <c r="C169" s="42" t="str">
        <f t="shared" si="15"/>
        <v/>
      </c>
    </row>
    <row r="170" spans="1:3" ht="15" x14ac:dyDescent="0.25">
      <c r="A170" s="40" t="str">
        <f t="shared" si="13"/>
        <v/>
      </c>
      <c r="B170" s="41" t="str">
        <f t="shared" si="14"/>
        <v/>
      </c>
      <c r="C170" s="42" t="str">
        <f t="shared" si="15"/>
        <v/>
      </c>
    </row>
    <row r="171" spans="1:3" ht="15" x14ac:dyDescent="0.25">
      <c r="A171" s="40" t="str">
        <f t="shared" si="13"/>
        <v/>
      </c>
      <c r="B171" s="41" t="str">
        <f t="shared" si="14"/>
        <v/>
      </c>
      <c r="C171" s="42" t="str">
        <f t="shared" si="15"/>
        <v/>
      </c>
    </row>
    <row r="172" spans="1:3" ht="15" x14ac:dyDescent="0.25">
      <c r="A172" s="40" t="str">
        <f t="shared" si="13"/>
        <v/>
      </c>
      <c r="B172" s="41" t="str">
        <f t="shared" si="14"/>
        <v/>
      </c>
      <c r="C172" s="42" t="str">
        <f t="shared" si="15"/>
        <v/>
      </c>
    </row>
    <row r="173" spans="1:3" ht="15" x14ac:dyDescent="0.25">
      <c r="A173" s="40" t="str">
        <f t="shared" si="13"/>
        <v/>
      </c>
      <c r="B173" s="41" t="str">
        <f t="shared" si="14"/>
        <v/>
      </c>
      <c r="C173" s="42" t="str">
        <f t="shared" si="15"/>
        <v/>
      </c>
    </row>
    <row r="174" spans="1:3" ht="15" x14ac:dyDescent="0.25">
      <c r="A174" s="40" t="str">
        <f t="shared" ref="A174:A205" si="16">IF(A173="","",IF($D$12+A173&lt;=$F$14,$D$12+A173,""))</f>
        <v/>
      </c>
      <c r="B174" s="41" t="str">
        <f t="shared" ref="B174:B205" si="17">IF(A174="","",IF(A174&lt;=$F$13,B173,B173-($F$12/($F$14-$F$13))))</f>
        <v/>
      </c>
      <c r="C174" s="42" t="str">
        <f t="shared" ref="C174:C205" si="18">IF(B174="","",(($H$12+$H$13-$H$14)/(12/$F$15)*(POWER((1/((1+(($H$12+1%)/(12/$F$15))*1))),A174)))*B173)</f>
        <v/>
      </c>
    </row>
    <row r="175" spans="1:3" ht="15" x14ac:dyDescent="0.25">
      <c r="A175" s="40" t="str">
        <f t="shared" si="16"/>
        <v/>
      </c>
      <c r="B175" s="41" t="str">
        <f t="shared" si="17"/>
        <v/>
      </c>
      <c r="C175" s="42" t="str">
        <f t="shared" si="18"/>
        <v/>
      </c>
    </row>
    <row r="176" spans="1:3" ht="15" x14ac:dyDescent="0.25">
      <c r="A176" s="40" t="str">
        <f t="shared" si="16"/>
        <v/>
      </c>
      <c r="B176" s="41" t="str">
        <f t="shared" si="17"/>
        <v/>
      </c>
      <c r="C176" s="42" t="str">
        <f t="shared" si="18"/>
        <v/>
      </c>
    </row>
    <row r="177" spans="1:3" ht="15" x14ac:dyDescent="0.25">
      <c r="A177" s="40" t="str">
        <f t="shared" si="16"/>
        <v/>
      </c>
      <c r="B177" s="41" t="str">
        <f t="shared" si="17"/>
        <v/>
      </c>
      <c r="C177" s="42" t="str">
        <f t="shared" si="18"/>
        <v/>
      </c>
    </row>
    <row r="178" spans="1:3" ht="15" x14ac:dyDescent="0.25">
      <c r="A178" s="40" t="str">
        <f t="shared" si="16"/>
        <v/>
      </c>
      <c r="B178" s="41" t="str">
        <f t="shared" si="17"/>
        <v/>
      </c>
      <c r="C178" s="42" t="str">
        <f t="shared" si="18"/>
        <v/>
      </c>
    </row>
    <row r="179" spans="1:3" ht="15" x14ac:dyDescent="0.25">
      <c r="A179" s="40" t="str">
        <f t="shared" si="16"/>
        <v/>
      </c>
      <c r="B179" s="41" t="str">
        <f t="shared" si="17"/>
        <v/>
      </c>
      <c r="C179" s="42" t="str">
        <f t="shared" si="18"/>
        <v/>
      </c>
    </row>
    <row r="180" spans="1:3" ht="15" x14ac:dyDescent="0.25">
      <c r="A180" s="40" t="str">
        <f t="shared" si="16"/>
        <v/>
      </c>
      <c r="B180" s="41" t="str">
        <f t="shared" si="17"/>
        <v/>
      </c>
      <c r="C180" s="42" t="str">
        <f t="shared" si="18"/>
        <v/>
      </c>
    </row>
    <row r="181" spans="1:3" ht="15" x14ac:dyDescent="0.25">
      <c r="A181" s="40" t="str">
        <f t="shared" si="16"/>
        <v/>
      </c>
      <c r="B181" s="41" t="str">
        <f t="shared" si="17"/>
        <v/>
      </c>
      <c r="C181" s="42" t="str">
        <f t="shared" si="18"/>
        <v/>
      </c>
    </row>
    <row r="182" spans="1:3" ht="15" x14ac:dyDescent="0.25">
      <c r="A182" s="40" t="str">
        <f t="shared" si="16"/>
        <v/>
      </c>
      <c r="B182" s="41" t="str">
        <f t="shared" si="17"/>
        <v/>
      </c>
      <c r="C182" s="42" t="str">
        <f t="shared" si="18"/>
        <v/>
      </c>
    </row>
    <row r="183" spans="1:3" ht="15" x14ac:dyDescent="0.25">
      <c r="A183" s="40" t="str">
        <f t="shared" si="16"/>
        <v/>
      </c>
      <c r="B183" s="41" t="str">
        <f t="shared" si="17"/>
        <v/>
      </c>
      <c r="C183" s="42" t="str">
        <f t="shared" si="18"/>
        <v/>
      </c>
    </row>
    <row r="184" spans="1:3" ht="15" x14ac:dyDescent="0.25">
      <c r="A184" s="40" t="str">
        <f t="shared" si="16"/>
        <v/>
      </c>
      <c r="B184" s="41" t="str">
        <f t="shared" si="17"/>
        <v/>
      </c>
      <c r="C184" s="42" t="str">
        <f t="shared" si="18"/>
        <v/>
      </c>
    </row>
    <row r="185" spans="1:3" ht="15" x14ac:dyDescent="0.25">
      <c r="A185" s="40" t="str">
        <f t="shared" si="16"/>
        <v/>
      </c>
      <c r="B185" s="41" t="str">
        <f t="shared" si="17"/>
        <v/>
      </c>
      <c r="C185" s="42" t="str">
        <f t="shared" si="18"/>
        <v/>
      </c>
    </row>
    <row r="186" spans="1:3" ht="15" x14ac:dyDescent="0.25">
      <c r="A186" s="40" t="str">
        <f t="shared" si="16"/>
        <v/>
      </c>
      <c r="B186" s="41" t="str">
        <f t="shared" si="17"/>
        <v/>
      </c>
      <c r="C186" s="42" t="str">
        <f t="shared" si="18"/>
        <v/>
      </c>
    </row>
    <row r="187" spans="1:3" ht="15" x14ac:dyDescent="0.25">
      <c r="A187" s="40" t="str">
        <f t="shared" si="16"/>
        <v/>
      </c>
      <c r="B187" s="41" t="str">
        <f t="shared" si="17"/>
        <v/>
      </c>
      <c r="C187" s="42" t="str">
        <f t="shared" si="18"/>
        <v/>
      </c>
    </row>
    <row r="188" spans="1:3" ht="15" x14ac:dyDescent="0.25">
      <c r="A188" s="40" t="str">
        <f t="shared" si="16"/>
        <v/>
      </c>
      <c r="B188" s="41" t="str">
        <f t="shared" si="17"/>
        <v/>
      </c>
      <c r="C188" s="42" t="str">
        <f t="shared" si="18"/>
        <v/>
      </c>
    </row>
    <row r="189" spans="1:3" ht="15" x14ac:dyDescent="0.25">
      <c r="A189" s="40" t="str">
        <f t="shared" si="16"/>
        <v/>
      </c>
      <c r="B189" s="41" t="str">
        <f t="shared" si="17"/>
        <v/>
      </c>
      <c r="C189" s="42" t="str">
        <f t="shared" si="18"/>
        <v/>
      </c>
    </row>
    <row r="190" spans="1:3" ht="15" x14ac:dyDescent="0.25">
      <c r="A190" s="40" t="str">
        <f t="shared" si="16"/>
        <v/>
      </c>
      <c r="B190" s="41" t="str">
        <f t="shared" si="17"/>
        <v/>
      </c>
      <c r="C190" s="42" t="str">
        <f t="shared" si="18"/>
        <v/>
      </c>
    </row>
    <row r="191" spans="1:3" ht="15" x14ac:dyDescent="0.25">
      <c r="A191" s="40" t="str">
        <f t="shared" si="16"/>
        <v/>
      </c>
      <c r="B191" s="41" t="str">
        <f t="shared" si="17"/>
        <v/>
      </c>
      <c r="C191" s="42" t="str">
        <f t="shared" si="18"/>
        <v/>
      </c>
    </row>
    <row r="192" spans="1:3" ht="15" x14ac:dyDescent="0.25">
      <c r="A192" s="40" t="str">
        <f t="shared" si="16"/>
        <v/>
      </c>
      <c r="B192" s="41" t="str">
        <f t="shared" si="17"/>
        <v/>
      </c>
      <c r="C192" s="42" t="str">
        <f t="shared" si="18"/>
        <v/>
      </c>
    </row>
    <row r="193" spans="1:3" ht="15" x14ac:dyDescent="0.25">
      <c r="A193" s="40" t="str">
        <f t="shared" si="16"/>
        <v/>
      </c>
      <c r="B193" s="41" t="str">
        <f t="shared" si="17"/>
        <v/>
      </c>
      <c r="C193" s="42" t="str">
        <f t="shared" si="18"/>
        <v/>
      </c>
    </row>
    <row r="194" spans="1:3" ht="15" x14ac:dyDescent="0.25">
      <c r="A194" s="40" t="str">
        <f t="shared" si="16"/>
        <v/>
      </c>
      <c r="B194" s="41" t="str">
        <f t="shared" si="17"/>
        <v/>
      </c>
      <c r="C194" s="42" t="str">
        <f t="shared" si="18"/>
        <v/>
      </c>
    </row>
    <row r="195" spans="1:3" ht="15" x14ac:dyDescent="0.25">
      <c r="A195" s="40" t="str">
        <f t="shared" si="16"/>
        <v/>
      </c>
      <c r="B195" s="41" t="str">
        <f t="shared" si="17"/>
        <v/>
      </c>
      <c r="C195" s="42" t="str">
        <f t="shared" si="18"/>
        <v/>
      </c>
    </row>
    <row r="196" spans="1:3" ht="15" x14ac:dyDescent="0.25">
      <c r="A196" s="40" t="str">
        <f t="shared" si="16"/>
        <v/>
      </c>
      <c r="B196" s="41" t="str">
        <f t="shared" si="17"/>
        <v/>
      </c>
      <c r="C196" s="42" t="str">
        <f t="shared" si="18"/>
        <v/>
      </c>
    </row>
    <row r="197" spans="1:3" ht="15" x14ac:dyDescent="0.25">
      <c r="A197" s="40" t="str">
        <f t="shared" si="16"/>
        <v/>
      </c>
      <c r="B197" s="41" t="str">
        <f t="shared" si="17"/>
        <v/>
      </c>
      <c r="C197" s="42" t="str">
        <f t="shared" si="18"/>
        <v/>
      </c>
    </row>
    <row r="198" spans="1:3" ht="15" x14ac:dyDescent="0.25">
      <c r="A198" s="40" t="str">
        <f t="shared" si="16"/>
        <v/>
      </c>
      <c r="B198" s="41" t="str">
        <f t="shared" si="17"/>
        <v/>
      </c>
      <c r="C198" s="42" t="str">
        <f t="shared" si="18"/>
        <v/>
      </c>
    </row>
    <row r="199" spans="1:3" ht="15" x14ac:dyDescent="0.25">
      <c r="A199" s="40" t="str">
        <f t="shared" si="16"/>
        <v/>
      </c>
      <c r="B199" s="41" t="str">
        <f t="shared" si="17"/>
        <v/>
      </c>
      <c r="C199" s="42" t="str">
        <f t="shared" si="18"/>
        <v/>
      </c>
    </row>
    <row r="200" spans="1:3" ht="15" x14ac:dyDescent="0.25">
      <c r="A200" s="40" t="str">
        <f t="shared" si="16"/>
        <v/>
      </c>
      <c r="B200" s="41" t="str">
        <f t="shared" si="17"/>
        <v/>
      </c>
      <c r="C200" s="42" t="str">
        <f t="shared" si="18"/>
        <v/>
      </c>
    </row>
    <row r="201" spans="1:3" ht="15" x14ac:dyDescent="0.25">
      <c r="A201" s="40" t="str">
        <f t="shared" si="16"/>
        <v/>
      </c>
      <c r="B201" s="41" t="str">
        <f t="shared" si="17"/>
        <v/>
      </c>
      <c r="C201" s="42" t="str">
        <f t="shared" si="18"/>
        <v/>
      </c>
    </row>
    <row r="202" spans="1:3" ht="15" x14ac:dyDescent="0.25">
      <c r="A202" s="40" t="str">
        <f t="shared" si="16"/>
        <v/>
      </c>
      <c r="B202" s="41" t="str">
        <f t="shared" si="17"/>
        <v/>
      </c>
      <c r="C202" s="42" t="str">
        <f t="shared" si="18"/>
        <v/>
      </c>
    </row>
    <row r="203" spans="1:3" ht="15" x14ac:dyDescent="0.25">
      <c r="A203" s="40" t="str">
        <f t="shared" si="16"/>
        <v/>
      </c>
      <c r="B203" s="41" t="str">
        <f t="shared" si="17"/>
        <v/>
      </c>
      <c r="C203" s="42" t="str">
        <f t="shared" si="18"/>
        <v/>
      </c>
    </row>
    <row r="204" spans="1:3" ht="15" x14ac:dyDescent="0.25">
      <c r="A204" s="40" t="str">
        <f t="shared" si="16"/>
        <v/>
      </c>
      <c r="B204" s="41" t="str">
        <f t="shared" si="17"/>
        <v/>
      </c>
      <c r="C204" s="42" t="str">
        <f t="shared" si="18"/>
        <v/>
      </c>
    </row>
    <row r="205" spans="1:3" ht="15" x14ac:dyDescent="0.25">
      <c r="A205" s="40" t="str">
        <f t="shared" si="16"/>
        <v/>
      </c>
      <c r="B205" s="41" t="str">
        <f t="shared" si="17"/>
        <v/>
      </c>
      <c r="C205" s="42" t="str">
        <f t="shared" si="18"/>
        <v/>
      </c>
    </row>
    <row r="206" spans="1:3" ht="15" x14ac:dyDescent="0.25">
      <c r="A206" s="40" t="str">
        <f t="shared" ref="A206:A213" si="19">IF(A205="","",IF($D$12+A205&lt;=$F$14,$D$12+A205,""))</f>
        <v/>
      </c>
      <c r="B206" s="41" t="str">
        <f t="shared" ref="B206:B213" si="20">IF(A206="","",IF(A206&lt;=$F$13,B205,B205-($F$12/($F$14-$F$13))))</f>
        <v/>
      </c>
      <c r="C206" s="42" t="str">
        <f t="shared" ref="C206:C213" si="21">IF(B206="","",(($H$12+$H$13-$H$14)/(12/$F$15)*(POWER((1/((1+(($H$12+1%)/(12/$F$15))*1))),A206)))*B205)</f>
        <v/>
      </c>
    </row>
    <row r="207" spans="1:3" ht="15" x14ac:dyDescent="0.25">
      <c r="A207" s="40" t="str">
        <f t="shared" si="19"/>
        <v/>
      </c>
      <c r="B207" s="41" t="str">
        <f t="shared" si="20"/>
        <v/>
      </c>
      <c r="C207" s="42" t="str">
        <f t="shared" si="21"/>
        <v/>
      </c>
    </row>
    <row r="208" spans="1:3" ht="15" x14ac:dyDescent="0.25">
      <c r="A208" s="40" t="str">
        <f t="shared" si="19"/>
        <v/>
      </c>
      <c r="B208" s="41" t="str">
        <f t="shared" si="20"/>
        <v/>
      </c>
      <c r="C208" s="42" t="str">
        <f t="shared" si="21"/>
        <v/>
      </c>
    </row>
    <row r="209" spans="1:3" ht="15" x14ac:dyDescent="0.25">
      <c r="A209" s="40" t="str">
        <f t="shared" si="19"/>
        <v/>
      </c>
      <c r="B209" s="41" t="str">
        <f t="shared" si="20"/>
        <v/>
      </c>
      <c r="C209" s="42" t="str">
        <f t="shared" si="21"/>
        <v/>
      </c>
    </row>
    <row r="210" spans="1:3" ht="15" x14ac:dyDescent="0.25">
      <c r="A210" s="40" t="str">
        <f t="shared" si="19"/>
        <v/>
      </c>
      <c r="B210" s="41" t="str">
        <f t="shared" si="20"/>
        <v/>
      </c>
      <c r="C210" s="42" t="str">
        <f t="shared" si="21"/>
        <v/>
      </c>
    </row>
    <row r="211" spans="1:3" ht="15" x14ac:dyDescent="0.25">
      <c r="A211" s="40" t="str">
        <f t="shared" si="19"/>
        <v/>
      </c>
      <c r="B211" s="41" t="str">
        <f t="shared" si="20"/>
        <v/>
      </c>
      <c r="C211" s="42" t="str">
        <f t="shared" si="21"/>
        <v/>
      </c>
    </row>
    <row r="212" spans="1:3" ht="15" x14ac:dyDescent="0.25">
      <c r="A212" s="40" t="str">
        <f t="shared" si="19"/>
        <v/>
      </c>
      <c r="B212" s="41" t="str">
        <f t="shared" si="20"/>
        <v/>
      </c>
      <c r="C212" s="42" t="str">
        <f t="shared" si="21"/>
        <v/>
      </c>
    </row>
    <row r="213" spans="1:3" ht="15" x14ac:dyDescent="0.25">
      <c r="A213" s="40" t="str">
        <f t="shared" si="19"/>
        <v/>
      </c>
      <c r="B213" s="41" t="str">
        <f t="shared" si="20"/>
        <v/>
      </c>
      <c r="C213" s="42" t="str">
        <f t="shared" si="21"/>
        <v/>
      </c>
    </row>
  </sheetData>
  <sheetProtection password="84F3" sheet="1" objects="1" scenarios="1"/>
  <mergeCells count="23">
    <mergeCell ref="I9:J9"/>
    <mergeCell ref="E11:K11"/>
    <mergeCell ref="I3:J3"/>
    <mergeCell ref="I4:J4"/>
    <mergeCell ref="I5:J5"/>
    <mergeCell ref="I6:J6"/>
    <mergeCell ref="I7:J7"/>
    <mergeCell ref="E8:F8"/>
    <mergeCell ref="E9:F9"/>
    <mergeCell ref="G3:H3"/>
    <mergeCell ref="G4:H4"/>
    <mergeCell ref="E3:F3"/>
    <mergeCell ref="E4:F4"/>
    <mergeCell ref="E2:K2"/>
    <mergeCell ref="E6:F6"/>
    <mergeCell ref="I8:J8"/>
    <mergeCell ref="E5:F5"/>
    <mergeCell ref="G7:H7"/>
    <mergeCell ref="G8:H8"/>
    <mergeCell ref="G9:H9"/>
    <mergeCell ref="E7:F7"/>
    <mergeCell ref="G5:H5"/>
    <mergeCell ref="G6:H6"/>
  </mergeCells>
  <dataValidations count="1">
    <dataValidation type="list" allowBlank="1" showInputMessage="1" showErrorMessage="1" sqref="E21:F21">
      <formula1>$M$20:$M$29</formula1>
    </dataValidation>
  </dataValidations>
  <hyperlinks>
    <hyperlink ref="E13" location="'Calcolo Esl'!I13" display="Preammortamento"/>
    <hyperlink ref="E14" location="'Calcolo Esl'!K13" display="Rate complessive"/>
    <hyperlink ref="G12" r:id="rId1"/>
  </hyperlinks>
  <printOptions horizontalCentered="1"/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Calcolo ESL</vt:lpstr>
      <vt:lpstr>'Calcolo ESL'!Area_stampa</vt:lpstr>
    </vt:vector>
  </TitlesOfParts>
  <Company>Finpiemonte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Siano.m</dc:creator>
  <dc:description/>
  <cp:lastModifiedBy>Enrica La Martina</cp:lastModifiedBy>
  <cp:revision>4</cp:revision>
  <cp:lastPrinted>2016-04-04T14:53:26Z</cp:lastPrinted>
  <dcterms:created xsi:type="dcterms:W3CDTF">1997-06-11T15:05:45Z</dcterms:created>
  <dcterms:modified xsi:type="dcterms:W3CDTF">2023-11-08T08:37:21Z</dcterms:modified>
  <dc:language>it-IT</dc:language>
</cp:coreProperties>
</file>