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99" activeTab="0"/>
  </bookViews>
  <sheets>
    <sheet name="AMMESSE" sheetId="1" r:id="rId1"/>
  </sheets>
  <definedNames>
    <definedName name="_xlnm.Print_Titles" localSheetId="0">'AMMESSE'!$1:$1</definedName>
  </definedNames>
  <calcPr fullCalcOnLoad="1"/>
</workbook>
</file>

<file path=xl/sharedStrings.xml><?xml version="1.0" encoding="utf-8"?>
<sst xmlns="http://schemas.openxmlformats.org/spreadsheetml/2006/main" count="265" uniqueCount="187">
  <si>
    <t>A.S.D. LES ARNAUDS</t>
  </si>
  <si>
    <t>Realizzazione di nuovo campo sportivo polivalente</t>
  </si>
  <si>
    <t>-</t>
  </si>
  <si>
    <t>Numero Pratica</t>
  </si>
  <si>
    <t>id_domanda</t>
  </si>
  <si>
    <t>Soggetto beneficiario</t>
  </si>
  <si>
    <t>Titolo progetto</t>
  </si>
  <si>
    <t>Spesa prevista per l'intervento</t>
  </si>
  <si>
    <t>% CC (40% max € 40.000 - 60% max € 20.000)</t>
  </si>
  <si>
    <t>Mutuo</t>
  </si>
  <si>
    <t>Contributo CI (1% per 10 anni)</t>
  </si>
  <si>
    <t>TOT CONTRIBUTO</t>
  </si>
  <si>
    <t>Prov</t>
  </si>
  <si>
    <t>C</t>
  </si>
  <si>
    <t>COMUNE DI CASALINO</t>
  </si>
  <si>
    <t>CASALINO</t>
  </si>
  <si>
    <t>NO</t>
  </si>
  <si>
    <t>13.17</t>
  </si>
  <si>
    <t>COMUNE DI STRAMBINO</t>
  </si>
  <si>
    <t>Rifacimento pista di atletica leggera nel centro sportivo polivalente "A. Panetto"</t>
  </si>
  <si>
    <t>STRAMBINO</t>
  </si>
  <si>
    <t>TO</t>
  </si>
  <si>
    <t>13.05</t>
  </si>
  <si>
    <t>Manutenzione straordinaria e adeguamento impianto sportivo</t>
  </si>
  <si>
    <t>OVADA</t>
  </si>
  <si>
    <t>AL</t>
  </si>
  <si>
    <t>17.32</t>
  </si>
  <si>
    <t>D</t>
  </si>
  <si>
    <t>COMUNE DI GRANA</t>
  </si>
  <si>
    <t>Realizzazione piattaforma sportiva polivalente</t>
  </si>
  <si>
    <t>GRANA</t>
  </si>
  <si>
    <t>AT</t>
  </si>
  <si>
    <t>09.42</t>
  </si>
  <si>
    <t>TIRO A SEGNO NAZIONALE SEZIONE DI VERCELLI</t>
  </si>
  <si>
    <t>VERCELLI</t>
  </si>
  <si>
    <t>VC</t>
  </si>
  <si>
    <t>11.53</t>
  </si>
  <si>
    <t>A.S.D. SPORTGENTE</t>
  </si>
  <si>
    <t>Progetto di ristrutturazione di impianto di riscaldamento e adeguamento impianti elettrici</t>
  </si>
  <si>
    <t>BRA</t>
  </si>
  <si>
    <t>CN</t>
  </si>
  <si>
    <t>16.30</t>
  </si>
  <si>
    <t>Lavori di realizzazione di campo polivalente per la pratica sportiva</t>
  </si>
  <si>
    <t>DUSINO SAN MICHELE</t>
  </si>
  <si>
    <t>09.32</t>
  </si>
  <si>
    <t>B</t>
  </si>
  <si>
    <t>COMUNE DI CARIGNANO</t>
  </si>
  <si>
    <t>Riqualificazione energetica ed efficientamento energetico della piscina comunale</t>
  </si>
  <si>
    <t>CARIGNANO</t>
  </si>
  <si>
    <t>n. progressivo generale</t>
  </si>
  <si>
    <t>Spesa ammessa</t>
  </si>
  <si>
    <t>09.00</t>
  </si>
  <si>
    <t>Rifacimento di sottofondo e manto erboso del campo da calcio comunale</t>
  </si>
  <si>
    <t>LOCANA</t>
  </si>
  <si>
    <t>12.38</t>
  </si>
  <si>
    <t>CGS CASTELNUOVO ASD</t>
  </si>
  <si>
    <t>CASTELNUOVO DON BOSCO</t>
  </si>
  <si>
    <t>08.36</t>
  </si>
  <si>
    <t>C.U.S. TORINO A.S.D.</t>
  </si>
  <si>
    <t>Riqualificazione spogliatoi impianto sportivo</t>
  </si>
  <si>
    <t>TORINO</t>
  </si>
  <si>
    <t>15.40</t>
  </si>
  <si>
    <t>SSD LAGO DI CANDIA SPORT A R.L.</t>
  </si>
  <si>
    <t>"CANDIA CANAVESE"</t>
  </si>
  <si>
    <t>16.19</t>
  </si>
  <si>
    <t>COMUNE DI CHIUSANO</t>
  </si>
  <si>
    <t>Lavori di sistemazione campo sportivo polivalente comunale</t>
  </si>
  <si>
    <t>CHIUSANO D'ASTI</t>
  </si>
  <si>
    <t>11.54</t>
  </si>
  <si>
    <t>USD CASELLE</t>
  </si>
  <si>
    <t>CASELLE TORINESE</t>
  </si>
  <si>
    <t>12.25</t>
  </si>
  <si>
    <t>COMUNE DI VIGNOLE BORBERA</t>
  </si>
  <si>
    <t>VIGNOLE BORBERA</t>
  </si>
  <si>
    <t>16.39</t>
  </si>
  <si>
    <t>E</t>
  </si>
  <si>
    <t>Nuovi spogliatoi campi calcio del capoluogo - opere di completamento</t>
  </si>
  <si>
    <t>CENTALLO</t>
  </si>
  <si>
    <t>15.07</t>
  </si>
  <si>
    <t>TIME OUT SOCIETA' SPORTIVA DILETTANTISTICA A R.L.</t>
  </si>
  <si>
    <t>Campi Paddle</t>
  </si>
  <si>
    <t>17.28</t>
  </si>
  <si>
    <t>COMUNE DI ISOLA D'ASTI</t>
  </si>
  <si>
    <t>Lavori di costruzione nuova piscina comunale</t>
  </si>
  <si>
    <t>ISOLA D'ASTI</t>
  </si>
  <si>
    <t>20.35</t>
  </si>
  <si>
    <t>ALAGNA VALSESIA</t>
  </si>
  <si>
    <t>12.31</t>
  </si>
  <si>
    <t>COMUNE DI BOSCO MARENGO</t>
  </si>
  <si>
    <t>BOSCO MARENGO</t>
  </si>
  <si>
    <t>17.08</t>
  </si>
  <si>
    <t>COMUNE DI CALOSSO</t>
  </si>
  <si>
    <t>Nuova realizzazione di piscina comunale</t>
  </si>
  <si>
    <t>CALOSSO</t>
  </si>
  <si>
    <t>14.30</t>
  </si>
  <si>
    <t>I PAPA' DEL CALCETTO SSD A R.L.</t>
  </si>
  <si>
    <t>Podiciotto</t>
  </si>
  <si>
    <t>SERVIZI SPORTIVI S.C.S.D.</t>
  </si>
  <si>
    <t>Comune</t>
  </si>
  <si>
    <t>Tipologia</t>
  </si>
  <si>
    <t>Punteggio</t>
  </si>
  <si>
    <t>Data ARRIVO</t>
  </si>
  <si>
    <t>ORA ARRIVO</t>
  </si>
  <si>
    <t>€ 20.000,00      (€ 4.158,24) **</t>
  </si>
  <si>
    <t>** Progetto parzialmente finanziato (€ 4.158,24) per esaurimento fondi</t>
  </si>
  <si>
    <t>15.24</t>
  </si>
  <si>
    <t>Lavori di manutenzione straordinaria spogliatoi e tribune dell'impianto sportivo Luigi Portigliatti</t>
  </si>
  <si>
    <t>BUSSOLENO</t>
  </si>
  <si>
    <t>16.43</t>
  </si>
  <si>
    <t>COMUNE DI BEINETTE</t>
  </si>
  <si>
    <t>Lavori di manutenzione straordinaria e messa in sicurezza torri faro campo sportivo</t>
  </si>
  <si>
    <t>BEINETTE</t>
  </si>
  <si>
    <t>16.16</t>
  </si>
  <si>
    <t>Costruzione campo esterno polivalente</t>
  </si>
  <si>
    <t>ASTI</t>
  </si>
  <si>
    <t>15.35</t>
  </si>
  <si>
    <t>ASD CITTA' DI BAVENO 1908</t>
  </si>
  <si>
    <t>BAVENO</t>
  </si>
  <si>
    <t>VB</t>
  </si>
  <si>
    <t>16.44</t>
  </si>
  <si>
    <t>COMUNE DI SAN DAMIANO MACRA</t>
  </si>
  <si>
    <t>Area sportiva comunale intervento di straordinaria manutenzione campo da tennis</t>
  </si>
  <si>
    <t>SAN DAMIANO MACRA</t>
  </si>
  <si>
    <t>11.52</t>
  </si>
  <si>
    <t>COLLEGNO</t>
  </si>
  <si>
    <t>PROVINCIA DI NOVARA</t>
  </si>
  <si>
    <t>NOVARA</t>
  </si>
  <si>
    <t>10.14</t>
  </si>
  <si>
    <t>ASD CALCIO SANTOSTEFANESE</t>
  </si>
  <si>
    <t>SANTO STEFANO BELBO</t>
  </si>
  <si>
    <t>13.18</t>
  </si>
  <si>
    <t>Realizzazione della tribuna coperta per il pubblico</t>
  </si>
  <si>
    <t>VILLAFRANCA D'ASTI</t>
  </si>
  <si>
    <t>13.27</t>
  </si>
  <si>
    <t>COMUNE DI CARAVINO</t>
  </si>
  <si>
    <t>Manutenzione straordinaria campo sportivo - primo stralcio spogliatoi e impianto d’illuminazione</t>
  </si>
  <si>
    <t>Manutenzione straordinaria impianti polisportivi</t>
  </si>
  <si>
    <t>Manutenzione straordinaria impianto sportivo comunale</t>
  </si>
  <si>
    <t>Progetto di efficientamento energetico dell'impianto sportivo comunale</t>
  </si>
  <si>
    <t>Riqualificazione energetica del Palazzetto dello Sport</t>
  </si>
  <si>
    <t>Manutenzione straordinaria e isolamento della copertura del Palazzetto dello sport</t>
  </si>
  <si>
    <t>Nuova costruzione di campo per il calcetto in erba sintetica presso il centro sportivo comunale</t>
  </si>
  <si>
    <t>Miglioramento della fruibilità del centro sportivo felice bosco</t>
  </si>
  <si>
    <t>Ristrutturazione edificio servizi campo di calcio “G.GALLI” 1° lotto funzionale</t>
  </si>
  <si>
    <t>Lavori di manutenzione straordinaria del campo da calcio per attività sportive presso il Complesso Scolastico</t>
  </si>
  <si>
    <t>Realizzazione di nuovo blocco spogliatoio e manutenzione straordinaria dei locali esistenti del campo sportivo comunale</t>
  </si>
  <si>
    <t>Interventi di adeguamento ed efficientamento energetico dell'impianto di climatizzazione invernale dell'impianto sportivo "G. Scirea"</t>
  </si>
  <si>
    <t>Realizzazione di nuovi spogliatoi presso il centro sportivo</t>
  </si>
  <si>
    <t>Progetto di efficentamento energetico dell'impianto di illuminazione</t>
  </si>
  <si>
    <t>Realizzazione nuove tribune centro sportivo</t>
  </si>
  <si>
    <t>Rifacimento di recinzione a norma con nuovi accessi presso il campo sportivo G Bacci in Varallo</t>
  </si>
  <si>
    <t>Manutenzione straordinaria impianto sportivo</t>
  </si>
  <si>
    <t>Manutenzione straordinaria ex campo bocce</t>
  </si>
  <si>
    <t>CARAVINO</t>
  </si>
  <si>
    <t>16.09</t>
  </si>
  <si>
    <t>COMUNE DI VILLAR PEROSA</t>
  </si>
  <si>
    <t>VILLAR PEROSA</t>
  </si>
  <si>
    <t>11.33</t>
  </si>
  <si>
    <t>GIGNESE</t>
  </si>
  <si>
    <t>11.16</t>
  </si>
  <si>
    <t>ASSOCIAZIONE POLISPORTIVA DILETTANTISTICA VOLLEY ALMESE</t>
  </si>
  <si>
    <t>Lavori per miglioramento ed efficientamento energetico della palestra comunale</t>
  </si>
  <si>
    <t>ALMESE</t>
  </si>
  <si>
    <t>17.42</t>
  </si>
  <si>
    <t>COMUNE DI ROBILANTE</t>
  </si>
  <si>
    <t>ROBILANTE</t>
  </si>
  <si>
    <t>13.48</t>
  </si>
  <si>
    <t>VERUNO</t>
  </si>
  <si>
    <t>15.34</t>
  </si>
  <si>
    <t>A.S.D. DUFOUR VARALLO</t>
  </si>
  <si>
    <t>VARALLO</t>
  </si>
  <si>
    <t>16.20</t>
  </si>
  <si>
    <t>SOMMARIVA PERNO</t>
  </si>
  <si>
    <t>15.32</t>
  </si>
  <si>
    <t>Manutenzione straordinaria e adeguamento alle norme di sicurezza</t>
  </si>
  <si>
    <t>12.39</t>
  </si>
  <si>
    <t>COMUNE DI DUSINO SAN MICHELE</t>
  </si>
  <si>
    <t>COMUNE DI LOCANA</t>
  </si>
  <si>
    <t>COMUNE DI CENTALLO</t>
  </si>
  <si>
    <t>COMUNE DI ALAGNA VALSESIA</t>
  </si>
  <si>
    <t>COMUNE DI BUSSOLENO</t>
  </si>
  <si>
    <t>A.S.D. ORANGE FUTSAL ASTI</t>
  </si>
  <si>
    <t>PRO VILLAFRANCA ASD</t>
  </si>
  <si>
    <t>COMUNE DI GIGNESE</t>
  </si>
  <si>
    <t>A.P.D. PRO COLLEGNO COLLEGNESE</t>
  </si>
  <si>
    <t>COMUNE DI VERUNO</t>
  </si>
  <si>
    <t>COMUNE DI SOMMARIVA PERNO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</si>
</sst>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/m/yyyy"/>
    <numFmt numFmtId="165" formatCode="&quot;€ &quot;#,##0.00"/>
    <numFmt numFmtId="166" formatCode="_-* #,##0.00_-;\-* #,##0.00_-;_-* \-??_-;_-@_-"/>
    <numFmt numFmtId="167" formatCode="&quot;€&quot;\ #,##0.00"/>
    <numFmt numFmtId="168" formatCode="&quot;Sì&quot;;&quot;Sì&quot;;&quot;No&quot;"/>
    <numFmt numFmtId="169" formatCode="&quot;Vero&quot;;&quot;Vero&quot;;&quot;Falso&quot;"/>
    <numFmt numFmtId="170" formatCode="&quot;Attivo&quot;;&quot;Attivo&quot;;&quot;Disattivo&quot;"/>
  </numFmts>
  <fonts count="22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2" fillId="4" borderId="1" applyNumberFormat="0" applyAlignment="0" applyProtection="0"/>
    <xf numFmtId="0" fontId="3" fillId="0" borderId="2" applyNumberFormat="0" applyFill="0" applyAlignment="0" applyProtection="0"/>
    <xf numFmtId="0" fontId="4" fillId="13" borderId="3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6" fillId="3" borderId="1" applyNumberFormat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0" fontId="7" fillId="3" borderId="0" applyNumberFormat="0" applyBorder="0" applyAlignment="0" applyProtection="0"/>
    <xf numFmtId="0" fontId="0" fillId="5" borderId="4" applyNumberFormat="0" applyAlignment="0" applyProtection="0"/>
    <xf numFmtId="0" fontId="8" fillId="4" borderId="5" applyNumberFormat="0" applyAlignment="0" applyProtection="0"/>
    <xf numFmtId="9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17" borderId="0" applyNumberFormat="0" applyBorder="0" applyAlignment="0" applyProtection="0"/>
    <xf numFmtId="0" fontId="17" fillId="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9">
    <xf numFmtId="0" fontId="0" fillId="0" borderId="0" xfId="0" applyAlignment="1">
      <alignment/>
    </xf>
    <xf numFmtId="0" fontId="18" fillId="0" borderId="0" xfId="0" applyFont="1" applyFill="1" applyAlignment="1">
      <alignment horizontal="center" vertical="center" wrapText="1"/>
    </xf>
    <xf numFmtId="0" fontId="19" fillId="0" borderId="10" xfId="0" applyFont="1" applyFill="1" applyBorder="1" applyAlignment="1" applyProtection="1">
      <alignment horizontal="center" vertical="center" wrapText="1"/>
      <protection locked="0"/>
    </xf>
    <xf numFmtId="0" fontId="19" fillId="0" borderId="1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 applyProtection="1">
      <alignment horizontal="center" vertical="center" wrapText="1"/>
      <protection locked="0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 applyProtection="1">
      <alignment horizontal="center" vertical="center" wrapText="1"/>
      <protection locked="0"/>
    </xf>
    <xf numFmtId="14" fontId="18" fillId="0" borderId="10" xfId="0" applyNumberFormat="1" applyFont="1" applyFill="1" applyBorder="1" applyAlignment="1" applyProtection="1">
      <alignment horizontal="center" vertical="center" wrapText="1"/>
      <protection locked="0"/>
    </xf>
    <xf numFmtId="166" fontId="18" fillId="0" borderId="10" xfId="45" applyFont="1" applyFill="1" applyBorder="1" applyAlignment="1" applyProtection="1">
      <alignment horizontal="center" vertical="center" wrapText="1"/>
      <protection/>
    </xf>
    <xf numFmtId="0" fontId="18" fillId="0" borderId="10" xfId="0" applyFont="1" applyFill="1" applyBorder="1" applyAlignment="1" applyProtection="1">
      <alignment horizontal="center" vertical="center"/>
      <protection locked="0"/>
    </xf>
    <xf numFmtId="14" fontId="18" fillId="0" borderId="10" xfId="0" applyNumberFormat="1" applyFont="1" applyFill="1" applyBorder="1" applyAlignment="1">
      <alignment horizontal="center" vertical="center" wrapText="1"/>
    </xf>
    <xf numFmtId="166" fontId="0" fillId="0" borderId="10" xfId="45" applyFill="1" applyBorder="1" applyAlignment="1" applyProtection="1">
      <alignment horizontal="center" vertical="center" wrapText="1"/>
      <protection/>
    </xf>
    <xf numFmtId="0" fontId="18" fillId="0" borderId="11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 applyProtection="1">
      <alignment horizontal="center" vertical="center" wrapText="1"/>
      <protection/>
    </xf>
    <xf numFmtId="0" fontId="19" fillId="0" borderId="12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 applyProtection="1">
      <alignment horizontal="center" vertical="center" wrapText="1"/>
      <protection locked="0"/>
    </xf>
    <xf numFmtId="49" fontId="19" fillId="0" borderId="12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12" xfId="0" applyNumberFormat="1" applyFont="1" applyFill="1" applyBorder="1" applyAlignment="1">
      <alignment horizontal="center" vertical="center" wrapText="1"/>
    </xf>
    <xf numFmtId="166" fontId="18" fillId="0" borderId="10" xfId="45" applyFont="1" applyFill="1" applyBorder="1" applyAlignment="1" applyProtection="1" quotePrefix="1">
      <alignment horizontal="center" vertical="center" wrapText="1"/>
      <protection/>
    </xf>
    <xf numFmtId="167" fontId="18" fillId="0" borderId="12" xfId="0" applyNumberFormat="1" applyFont="1" applyFill="1" applyBorder="1" applyAlignment="1" applyProtection="1">
      <alignment horizontal="center" vertical="center" wrapText="1"/>
      <protection locked="0"/>
    </xf>
    <xf numFmtId="43" fontId="19" fillId="0" borderId="0" xfId="0" applyNumberFormat="1" applyFont="1" applyFill="1" applyBorder="1" applyAlignment="1">
      <alignment horizontal="center" vertical="center" wrapText="1"/>
    </xf>
    <xf numFmtId="164" fontId="19" fillId="0" borderId="14" xfId="0" applyNumberFormat="1" applyFont="1" applyFill="1" applyBorder="1" applyAlignment="1">
      <alignment horizontal="center" vertical="center" wrapText="1"/>
    </xf>
    <xf numFmtId="0" fontId="18" fillId="0" borderId="13" xfId="0" applyFont="1" applyFill="1" applyBorder="1" applyAlignment="1" applyProtection="1">
      <alignment horizontal="center" vertical="center" wrapText="1"/>
      <protection locked="0"/>
    </xf>
    <xf numFmtId="0" fontId="19" fillId="0" borderId="15" xfId="0" applyFont="1" applyFill="1" applyBorder="1" applyAlignment="1" applyProtection="1">
      <alignment horizontal="center" vertical="center" wrapText="1"/>
      <protection locked="0"/>
    </xf>
    <xf numFmtId="0" fontId="18" fillId="0" borderId="10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2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5"/>
  <sheetViews>
    <sheetView tabSelected="1" workbookViewId="0" topLeftCell="A1">
      <pane ySplit="1" topLeftCell="BM2" activePane="bottomLeft" state="frozen"/>
      <selection pane="topLeft" activeCell="F1" sqref="F1"/>
      <selection pane="bottomLeft" activeCell="R1" sqref="R1:FI16384"/>
    </sheetView>
  </sheetViews>
  <sheetFormatPr defaultColWidth="9.140625" defaultRowHeight="12.75"/>
  <cols>
    <col min="1" max="1" width="7.8515625" style="1" customWidth="1"/>
    <col min="2" max="2" width="5.57421875" style="1" customWidth="1"/>
    <col min="3" max="3" width="7.00390625" style="1" customWidth="1"/>
    <col min="4" max="4" width="29.28125" style="1" bestFit="1" customWidth="1"/>
    <col min="5" max="5" width="11.7109375" style="1" customWidth="1"/>
    <col min="6" max="6" width="3.8515625" style="1" customWidth="1"/>
    <col min="7" max="7" width="3.421875" style="1" customWidth="1"/>
    <col min="8" max="8" width="23.28125" style="1" customWidth="1"/>
    <col min="9" max="10" width="10.7109375" style="1" customWidth="1"/>
    <col min="11" max="11" width="9.7109375" style="1" customWidth="1"/>
    <col min="12" max="12" width="10.7109375" style="1" customWidth="1"/>
    <col min="13" max="13" width="9.7109375" style="1" customWidth="1"/>
    <col min="14" max="14" width="12.140625" style="1" customWidth="1"/>
    <col min="15" max="15" width="3.57421875" style="1" customWidth="1"/>
    <col min="16" max="16" width="9.8515625" style="1" customWidth="1"/>
    <col min="17" max="17" width="5.421875" style="1" customWidth="1"/>
    <col min="18" max="16384" width="11.57421875" style="1" customWidth="1"/>
  </cols>
  <sheetData>
    <row r="1" spans="1:17" s="4" customFormat="1" ht="72">
      <c r="A1" s="17" t="s">
        <v>49</v>
      </c>
      <c r="B1" s="25" t="s">
        <v>3</v>
      </c>
      <c r="C1" s="3" t="s">
        <v>4</v>
      </c>
      <c r="D1" s="15" t="s">
        <v>5</v>
      </c>
      <c r="E1" s="15" t="s">
        <v>98</v>
      </c>
      <c r="F1" s="15" t="s">
        <v>12</v>
      </c>
      <c r="G1" s="16" t="s">
        <v>99</v>
      </c>
      <c r="H1" s="15" t="s">
        <v>6</v>
      </c>
      <c r="I1" s="17" t="s">
        <v>7</v>
      </c>
      <c r="J1" s="17" t="s">
        <v>50</v>
      </c>
      <c r="K1" s="2" t="s">
        <v>8</v>
      </c>
      <c r="L1" s="2" t="s">
        <v>9</v>
      </c>
      <c r="M1" s="2" t="s">
        <v>10</v>
      </c>
      <c r="N1" s="2" t="s">
        <v>11</v>
      </c>
      <c r="O1" s="18" t="s">
        <v>100</v>
      </c>
      <c r="P1" s="19" t="s">
        <v>101</v>
      </c>
      <c r="Q1" s="23" t="s">
        <v>102</v>
      </c>
    </row>
    <row r="2" spans="1:17" ht="48">
      <c r="A2" s="13">
        <v>1</v>
      </c>
      <c r="B2" s="12">
        <v>4</v>
      </c>
      <c r="C2" s="5">
        <v>3849</v>
      </c>
      <c r="D2" s="26" t="s">
        <v>14</v>
      </c>
      <c r="E2" s="5" t="s">
        <v>15</v>
      </c>
      <c r="F2" s="5" t="s">
        <v>16</v>
      </c>
      <c r="G2" s="6" t="s">
        <v>13</v>
      </c>
      <c r="H2" s="6" t="s">
        <v>135</v>
      </c>
      <c r="I2" s="8">
        <v>33500</v>
      </c>
      <c r="J2" s="8">
        <v>33500</v>
      </c>
      <c r="K2" s="8">
        <v>20000</v>
      </c>
      <c r="L2" s="20" t="s">
        <v>2</v>
      </c>
      <c r="M2" s="8">
        <v>0</v>
      </c>
      <c r="N2" s="8">
        <f aca="true" t="shared" si="0" ref="N2:N40">K2+M2</f>
        <v>20000</v>
      </c>
      <c r="O2" s="5">
        <v>42</v>
      </c>
      <c r="P2" s="7">
        <v>43334</v>
      </c>
      <c r="Q2" s="24" t="s">
        <v>17</v>
      </c>
    </row>
    <row r="3" spans="1:17" ht="36">
      <c r="A3" s="13">
        <f>A2+1</f>
        <v>2</v>
      </c>
      <c r="B3" s="12">
        <v>30</v>
      </c>
      <c r="C3" s="5">
        <v>5254</v>
      </c>
      <c r="D3" s="27" t="s">
        <v>18</v>
      </c>
      <c r="E3" s="5" t="s">
        <v>20</v>
      </c>
      <c r="F3" s="5" t="s">
        <v>21</v>
      </c>
      <c r="G3" s="6" t="s">
        <v>13</v>
      </c>
      <c r="H3" s="6" t="s">
        <v>19</v>
      </c>
      <c r="I3" s="8">
        <v>141022</v>
      </c>
      <c r="J3" s="8">
        <v>141022</v>
      </c>
      <c r="K3" s="8">
        <v>40000</v>
      </c>
      <c r="L3" s="8">
        <v>101022.25</v>
      </c>
      <c r="M3" s="8">
        <v>10102.23</v>
      </c>
      <c r="N3" s="8">
        <f t="shared" si="0"/>
        <v>50102.229999999996</v>
      </c>
      <c r="O3" s="5">
        <v>40</v>
      </c>
      <c r="P3" s="7">
        <v>43376</v>
      </c>
      <c r="Q3" s="24" t="s">
        <v>22</v>
      </c>
    </row>
    <row r="4" spans="1:17" ht="36">
      <c r="A4" s="13">
        <f aca="true" t="shared" si="1" ref="A4:A41">A3+1</f>
        <v>3</v>
      </c>
      <c r="B4" s="12">
        <v>218</v>
      </c>
      <c r="C4" s="5">
        <v>4940</v>
      </c>
      <c r="D4" s="27" t="s">
        <v>97</v>
      </c>
      <c r="E4" s="5" t="s">
        <v>24</v>
      </c>
      <c r="F4" s="5" t="s">
        <v>25</v>
      </c>
      <c r="G4" s="9" t="s">
        <v>13</v>
      </c>
      <c r="H4" s="5" t="s">
        <v>23</v>
      </c>
      <c r="I4" s="8">
        <v>199193</v>
      </c>
      <c r="J4" s="8">
        <v>199193</v>
      </c>
      <c r="K4" s="8">
        <v>40000</v>
      </c>
      <c r="L4" s="8">
        <v>159193.96</v>
      </c>
      <c r="M4" s="8">
        <v>15919.4</v>
      </c>
      <c r="N4" s="8">
        <f t="shared" si="0"/>
        <v>55919.4</v>
      </c>
      <c r="O4" s="5">
        <v>32</v>
      </c>
      <c r="P4" s="10">
        <v>43368</v>
      </c>
      <c r="Q4" s="14" t="s">
        <v>26</v>
      </c>
    </row>
    <row r="5" spans="1:17" ht="24">
      <c r="A5" s="13">
        <f t="shared" si="1"/>
        <v>4</v>
      </c>
      <c r="B5" s="12">
        <v>135</v>
      </c>
      <c r="C5" s="5">
        <v>5364</v>
      </c>
      <c r="D5" s="27" t="s">
        <v>28</v>
      </c>
      <c r="E5" s="5" t="s">
        <v>30</v>
      </c>
      <c r="F5" s="5" t="s">
        <v>31</v>
      </c>
      <c r="G5" s="9" t="s">
        <v>27</v>
      </c>
      <c r="H5" s="5" t="s">
        <v>29</v>
      </c>
      <c r="I5" s="8">
        <v>40000</v>
      </c>
      <c r="J5" s="8">
        <v>40000</v>
      </c>
      <c r="K5" s="8">
        <v>20000</v>
      </c>
      <c r="L5" s="8">
        <v>0</v>
      </c>
      <c r="M5" s="8">
        <v>0</v>
      </c>
      <c r="N5" s="8">
        <f t="shared" si="0"/>
        <v>20000</v>
      </c>
      <c r="O5" s="5">
        <v>32</v>
      </c>
      <c r="P5" s="10">
        <v>43378</v>
      </c>
      <c r="Q5" s="14" t="s">
        <v>32</v>
      </c>
    </row>
    <row r="6" spans="1:17" ht="36">
      <c r="A6" s="13">
        <f t="shared" si="1"/>
        <v>5</v>
      </c>
      <c r="B6" s="12">
        <v>54</v>
      </c>
      <c r="C6" s="5">
        <v>5269</v>
      </c>
      <c r="D6" s="27" t="s">
        <v>33</v>
      </c>
      <c r="E6" s="5" t="s">
        <v>34</v>
      </c>
      <c r="F6" s="5" t="s">
        <v>35</v>
      </c>
      <c r="G6" s="6" t="s">
        <v>13</v>
      </c>
      <c r="H6" s="6" t="s">
        <v>174</v>
      </c>
      <c r="I6" s="8">
        <v>70000</v>
      </c>
      <c r="J6" s="8">
        <v>70000</v>
      </c>
      <c r="K6" s="8">
        <v>28000</v>
      </c>
      <c r="L6" s="8">
        <v>42000</v>
      </c>
      <c r="M6" s="8">
        <v>4200</v>
      </c>
      <c r="N6" s="8">
        <f t="shared" si="0"/>
        <v>32200</v>
      </c>
      <c r="O6" s="5">
        <v>32</v>
      </c>
      <c r="P6" s="10">
        <v>43378</v>
      </c>
      <c r="Q6" s="24" t="s">
        <v>36</v>
      </c>
    </row>
    <row r="7" spans="1:17" ht="60">
      <c r="A7" s="13">
        <f t="shared" si="1"/>
        <v>6</v>
      </c>
      <c r="B7" s="12">
        <v>214</v>
      </c>
      <c r="C7" s="5">
        <v>5380</v>
      </c>
      <c r="D7" s="27" t="s">
        <v>37</v>
      </c>
      <c r="E7" s="5" t="s">
        <v>39</v>
      </c>
      <c r="F7" s="5" t="s">
        <v>40</v>
      </c>
      <c r="G7" s="9" t="s">
        <v>13</v>
      </c>
      <c r="H7" s="5" t="s">
        <v>38</v>
      </c>
      <c r="I7" s="8">
        <v>25175</v>
      </c>
      <c r="J7" s="8">
        <v>25175</v>
      </c>
      <c r="K7" s="8">
        <v>15105.43</v>
      </c>
      <c r="L7" s="8">
        <v>0</v>
      </c>
      <c r="M7" s="8">
        <v>0</v>
      </c>
      <c r="N7" s="8">
        <f t="shared" si="0"/>
        <v>15105.43</v>
      </c>
      <c r="O7" s="5">
        <v>32</v>
      </c>
      <c r="P7" s="10">
        <v>43378</v>
      </c>
      <c r="Q7" s="14" t="s">
        <v>41</v>
      </c>
    </row>
    <row r="8" spans="1:17" ht="36">
      <c r="A8" s="13">
        <f t="shared" si="1"/>
        <v>7</v>
      </c>
      <c r="B8" s="12">
        <v>86</v>
      </c>
      <c r="C8" s="5">
        <v>5299</v>
      </c>
      <c r="D8" s="27" t="s">
        <v>176</v>
      </c>
      <c r="E8" s="5" t="s">
        <v>43</v>
      </c>
      <c r="F8" s="5" t="s">
        <v>31</v>
      </c>
      <c r="G8" s="6" t="s">
        <v>27</v>
      </c>
      <c r="H8" s="6" t="s">
        <v>42</v>
      </c>
      <c r="I8" s="8">
        <v>100000</v>
      </c>
      <c r="J8" s="8">
        <v>100000</v>
      </c>
      <c r="K8" s="8">
        <v>40000</v>
      </c>
      <c r="L8" s="8">
        <v>60000</v>
      </c>
      <c r="M8" s="8">
        <v>6000</v>
      </c>
      <c r="N8" s="8">
        <f t="shared" si="0"/>
        <v>46000</v>
      </c>
      <c r="O8" s="5">
        <v>32</v>
      </c>
      <c r="P8" s="7">
        <v>43379</v>
      </c>
      <c r="Q8" s="24" t="s">
        <v>44</v>
      </c>
    </row>
    <row r="9" spans="1:17" ht="48">
      <c r="A9" s="13">
        <f t="shared" si="1"/>
        <v>8</v>
      </c>
      <c r="B9" s="12">
        <v>138</v>
      </c>
      <c r="C9" s="5">
        <v>5369</v>
      </c>
      <c r="D9" s="27" t="s">
        <v>46</v>
      </c>
      <c r="E9" s="5" t="s">
        <v>48</v>
      </c>
      <c r="F9" s="5" t="s">
        <v>21</v>
      </c>
      <c r="G9" s="9" t="s">
        <v>45</v>
      </c>
      <c r="H9" s="5" t="s">
        <v>47</v>
      </c>
      <c r="I9" s="8">
        <v>84700</v>
      </c>
      <c r="J9" s="8">
        <v>84700</v>
      </c>
      <c r="K9" s="8">
        <v>33880</v>
      </c>
      <c r="L9" s="8">
        <v>50820</v>
      </c>
      <c r="M9" s="8">
        <v>5082</v>
      </c>
      <c r="N9" s="8">
        <f t="shared" si="0"/>
        <v>38962</v>
      </c>
      <c r="O9" s="5">
        <v>32</v>
      </c>
      <c r="P9" s="10">
        <v>43381</v>
      </c>
      <c r="Q9" s="14" t="s">
        <v>51</v>
      </c>
    </row>
    <row r="10" spans="1:17" ht="36">
      <c r="A10" s="13">
        <f t="shared" si="1"/>
        <v>9</v>
      </c>
      <c r="B10" s="12">
        <v>128</v>
      </c>
      <c r="C10" s="5">
        <v>5335</v>
      </c>
      <c r="D10" s="27" t="s">
        <v>177</v>
      </c>
      <c r="E10" s="5" t="s">
        <v>53</v>
      </c>
      <c r="F10" s="5" t="s">
        <v>21</v>
      </c>
      <c r="G10" s="9" t="s">
        <v>13</v>
      </c>
      <c r="H10" s="5" t="s">
        <v>52</v>
      </c>
      <c r="I10" s="8">
        <v>99995</v>
      </c>
      <c r="J10" s="8">
        <v>99995</v>
      </c>
      <c r="K10" s="8">
        <v>40000</v>
      </c>
      <c r="L10" s="8">
        <v>59997.37</v>
      </c>
      <c r="M10" s="8">
        <v>5999.74</v>
      </c>
      <c r="N10" s="8">
        <f t="shared" si="0"/>
        <v>45999.74</v>
      </c>
      <c r="O10" s="5">
        <v>32</v>
      </c>
      <c r="P10" s="10">
        <v>43381</v>
      </c>
      <c r="Q10" s="14" t="s">
        <v>54</v>
      </c>
    </row>
    <row r="11" spans="1:17" ht="36">
      <c r="A11" s="13">
        <f t="shared" si="1"/>
        <v>10</v>
      </c>
      <c r="B11" s="12">
        <v>14</v>
      </c>
      <c r="C11" s="5">
        <v>5201</v>
      </c>
      <c r="D11" s="27" t="s">
        <v>55</v>
      </c>
      <c r="E11" s="5" t="s">
        <v>56</v>
      </c>
      <c r="F11" s="5" t="s">
        <v>31</v>
      </c>
      <c r="G11" s="6" t="s">
        <v>13</v>
      </c>
      <c r="H11" s="6" t="s">
        <v>136</v>
      </c>
      <c r="I11" s="8">
        <v>33926</v>
      </c>
      <c r="J11" s="8">
        <v>33926</v>
      </c>
      <c r="K11" s="8">
        <v>20000</v>
      </c>
      <c r="L11" s="20" t="s">
        <v>2</v>
      </c>
      <c r="M11" s="8">
        <v>0</v>
      </c>
      <c r="N11" s="8">
        <f t="shared" si="0"/>
        <v>20000</v>
      </c>
      <c r="O11" s="5">
        <v>31</v>
      </c>
      <c r="P11" s="7">
        <v>43373</v>
      </c>
      <c r="Q11" s="24" t="s">
        <v>57</v>
      </c>
    </row>
    <row r="12" spans="1:17" ht="24">
      <c r="A12" s="13">
        <f t="shared" si="1"/>
        <v>11</v>
      </c>
      <c r="B12" s="12">
        <v>141</v>
      </c>
      <c r="C12" s="5">
        <v>5382</v>
      </c>
      <c r="D12" s="27" t="s">
        <v>58</v>
      </c>
      <c r="E12" s="5" t="s">
        <v>60</v>
      </c>
      <c r="F12" s="5" t="s">
        <v>21</v>
      </c>
      <c r="G12" s="9" t="s">
        <v>45</v>
      </c>
      <c r="H12" s="5" t="s">
        <v>59</v>
      </c>
      <c r="I12" s="8">
        <v>99055</v>
      </c>
      <c r="J12" s="8">
        <v>99055</v>
      </c>
      <c r="K12" s="8">
        <v>39621.35</v>
      </c>
      <c r="L12" s="8">
        <v>59432.02</v>
      </c>
      <c r="M12" s="8">
        <v>5943.2</v>
      </c>
      <c r="N12" s="8">
        <f t="shared" si="0"/>
        <v>45564.549999999996</v>
      </c>
      <c r="O12" s="5">
        <v>31</v>
      </c>
      <c r="P12" s="10">
        <v>43378</v>
      </c>
      <c r="Q12" s="14" t="s">
        <v>61</v>
      </c>
    </row>
    <row r="13" spans="1:17" ht="24">
      <c r="A13" s="13">
        <f t="shared" si="1"/>
        <v>12</v>
      </c>
      <c r="B13" s="12">
        <v>19</v>
      </c>
      <c r="C13" s="5">
        <v>5234</v>
      </c>
      <c r="D13" s="27" t="s">
        <v>62</v>
      </c>
      <c r="E13" s="5" t="s">
        <v>63</v>
      </c>
      <c r="F13" s="5" t="s">
        <v>21</v>
      </c>
      <c r="G13" s="6" t="s">
        <v>13</v>
      </c>
      <c r="H13" s="6" t="s">
        <v>137</v>
      </c>
      <c r="I13" s="8">
        <v>37120</v>
      </c>
      <c r="J13" s="8">
        <v>37120</v>
      </c>
      <c r="K13" s="8">
        <v>20000</v>
      </c>
      <c r="L13" s="20" t="s">
        <v>2</v>
      </c>
      <c r="M13" s="8">
        <v>0</v>
      </c>
      <c r="N13" s="8">
        <f t="shared" si="0"/>
        <v>20000</v>
      </c>
      <c r="O13" s="5">
        <v>30</v>
      </c>
      <c r="P13" s="7">
        <v>43374</v>
      </c>
      <c r="Q13" s="24" t="s">
        <v>64</v>
      </c>
    </row>
    <row r="14" spans="1:17" ht="36">
      <c r="A14" s="13">
        <f t="shared" si="1"/>
        <v>13</v>
      </c>
      <c r="B14" s="12">
        <v>27</v>
      </c>
      <c r="C14" s="5">
        <v>5237</v>
      </c>
      <c r="D14" s="27" t="s">
        <v>65</v>
      </c>
      <c r="E14" s="5" t="s">
        <v>67</v>
      </c>
      <c r="F14" s="5" t="s">
        <v>31</v>
      </c>
      <c r="G14" s="6" t="s">
        <v>13</v>
      </c>
      <c r="H14" s="6" t="s">
        <v>66</v>
      </c>
      <c r="I14" s="8">
        <v>53275</v>
      </c>
      <c r="J14" s="8">
        <v>53275</v>
      </c>
      <c r="K14" s="8">
        <v>21310.15</v>
      </c>
      <c r="L14" s="8">
        <v>31965.23</v>
      </c>
      <c r="M14" s="8">
        <v>3196.52</v>
      </c>
      <c r="N14" s="8">
        <f t="shared" si="0"/>
        <v>24506.670000000002</v>
      </c>
      <c r="O14" s="5">
        <v>30</v>
      </c>
      <c r="P14" s="7">
        <v>43375</v>
      </c>
      <c r="Q14" s="24" t="s">
        <v>68</v>
      </c>
    </row>
    <row r="15" spans="1:17" ht="36">
      <c r="A15" s="13">
        <f t="shared" si="1"/>
        <v>14</v>
      </c>
      <c r="B15" s="12">
        <v>29</v>
      </c>
      <c r="C15" s="5">
        <v>5244</v>
      </c>
      <c r="D15" s="27" t="s">
        <v>69</v>
      </c>
      <c r="E15" s="5" t="s">
        <v>70</v>
      </c>
      <c r="F15" s="5" t="s">
        <v>21</v>
      </c>
      <c r="G15" s="6" t="s">
        <v>45</v>
      </c>
      <c r="H15" s="6" t="s">
        <v>138</v>
      </c>
      <c r="I15" s="8">
        <v>199951</v>
      </c>
      <c r="J15" s="8">
        <v>199951</v>
      </c>
      <c r="K15" s="8">
        <v>40000</v>
      </c>
      <c r="L15" s="8">
        <v>159951.14</v>
      </c>
      <c r="M15" s="8">
        <v>15995.11</v>
      </c>
      <c r="N15" s="8">
        <f t="shared" si="0"/>
        <v>55995.11</v>
      </c>
      <c r="O15" s="5">
        <v>30</v>
      </c>
      <c r="P15" s="7">
        <v>43375</v>
      </c>
      <c r="Q15" s="24" t="s">
        <v>71</v>
      </c>
    </row>
    <row r="16" spans="1:17" ht="24">
      <c r="A16" s="13">
        <f t="shared" si="1"/>
        <v>15</v>
      </c>
      <c r="B16" s="12">
        <v>45</v>
      </c>
      <c r="C16" s="5">
        <v>4890</v>
      </c>
      <c r="D16" s="27" t="s">
        <v>72</v>
      </c>
      <c r="E16" s="5" t="s">
        <v>73</v>
      </c>
      <c r="F16" s="5" t="s">
        <v>25</v>
      </c>
      <c r="G16" s="6" t="s">
        <v>45</v>
      </c>
      <c r="H16" s="6" t="s">
        <v>139</v>
      </c>
      <c r="I16" s="8">
        <v>199747</v>
      </c>
      <c r="J16" s="8">
        <v>199747</v>
      </c>
      <c r="K16" s="8">
        <v>40000</v>
      </c>
      <c r="L16" s="8">
        <v>159747</v>
      </c>
      <c r="M16" s="8">
        <v>15974</v>
      </c>
      <c r="N16" s="8">
        <f t="shared" si="0"/>
        <v>55974</v>
      </c>
      <c r="O16" s="5">
        <v>30</v>
      </c>
      <c r="P16" s="7">
        <v>43378</v>
      </c>
      <c r="Q16" s="24" t="s">
        <v>74</v>
      </c>
    </row>
    <row r="17" spans="1:17" ht="36">
      <c r="A17" s="13">
        <f t="shared" si="1"/>
        <v>16</v>
      </c>
      <c r="B17" s="12">
        <v>123</v>
      </c>
      <c r="C17" s="5">
        <v>5302</v>
      </c>
      <c r="D17" s="27" t="s">
        <v>178</v>
      </c>
      <c r="E17" s="5" t="s">
        <v>77</v>
      </c>
      <c r="F17" s="5" t="s">
        <v>40</v>
      </c>
      <c r="G17" s="6" t="s">
        <v>75</v>
      </c>
      <c r="H17" s="5" t="s">
        <v>76</v>
      </c>
      <c r="I17" s="8">
        <v>44718</v>
      </c>
      <c r="J17" s="8">
        <v>44718</v>
      </c>
      <c r="K17" s="8">
        <v>20000</v>
      </c>
      <c r="L17" s="8">
        <v>0</v>
      </c>
      <c r="M17" s="8">
        <v>0</v>
      </c>
      <c r="N17" s="8">
        <f t="shared" si="0"/>
        <v>20000</v>
      </c>
      <c r="O17" s="5">
        <v>30</v>
      </c>
      <c r="P17" s="10">
        <v>43381</v>
      </c>
      <c r="Q17" s="14" t="s">
        <v>78</v>
      </c>
    </row>
    <row r="18" spans="1:17" ht="24">
      <c r="A18" s="13">
        <f t="shared" si="1"/>
        <v>17</v>
      </c>
      <c r="B18" s="12">
        <v>225</v>
      </c>
      <c r="C18" s="5">
        <v>5449</v>
      </c>
      <c r="D18" s="27" t="s">
        <v>79</v>
      </c>
      <c r="E18" s="5" t="s">
        <v>60</v>
      </c>
      <c r="F18" s="5" t="s">
        <v>21</v>
      </c>
      <c r="G18" s="9" t="s">
        <v>75</v>
      </c>
      <c r="H18" s="5" t="s">
        <v>80</v>
      </c>
      <c r="I18" s="8">
        <v>109055</v>
      </c>
      <c r="J18" s="8">
        <v>109055</v>
      </c>
      <c r="K18" s="8">
        <v>40000</v>
      </c>
      <c r="L18" s="8">
        <v>69055</v>
      </c>
      <c r="M18" s="8">
        <v>6905</v>
      </c>
      <c r="N18" s="8">
        <f t="shared" si="0"/>
        <v>46905</v>
      </c>
      <c r="O18" s="5">
        <v>30</v>
      </c>
      <c r="P18" s="10">
        <v>43381</v>
      </c>
      <c r="Q18" s="14" t="s">
        <v>81</v>
      </c>
    </row>
    <row r="19" spans="1:17" ht="24">
      <c r="A19" s="13">
        <f t="shared" si="1"/>
        <v>18</v>
      </c>
      <c r="B19" s="12">
        <v>179</v>
      </c>
      <c r="C19" s="5">
        <v>5464</v>
      </c>
      <c r="D19" s="27" t="s">
        <v>82</v>
      </c>
      <c r="E19" s="5" t="s">
        <v>84</v>
      </c>
      <c r="F19" s="5" t="s">
        <v>31</v>
      </c>
      <c r="G19" s="9" t="s">
        <v>27</v>
      </c>
      <c r="H19" s="5" t="s">
        <v>83</v>
      </c>
      <c r="I19" s="8">
        <v>199643</v>
      </c>
      <c r="J19" s="8">
        <v>199643</v>
      </c>
      <c r="K19" s="8">
        <v>40000</v>
      </c>
      <c r="L19" s="8">
        <v>159643</v>
      </c>
      <c r="M19" s="8">
        <v>15964</v>
      </c>
      <c r="N19" s="8">
        <f t="shared" si="0"/>
        <v>55964</v>
      </c>
      <c r="O19" s="5">
        <v>30</v>
      </c>
      <c r="P19" s="10">
        <v>43381</v>
      </c>
      <c r="Q19" s="14" t="s">
        <v>85</v>
      </c>
    </row>
    <row r="20" spans="1:17" ht="48">
      <c r="A20" s="13">
        <f t="shared" si="1"/>
        <v>19</v>
      </c>
      <c r="B20" s="12">
        <v>77</v>
      </c>
      <c r="C20" s="5">
        <v>5370</v>
      </c>
      <c r="D20" s="27" t="s">
        <v>179</v>
      </c>
      <c r="E20" s="5" t="s">
        <v>86</v>
      </c>
      <c r="F20" s="5" t="s">
        <v>35</v>
      </c>
      <c r="G20" s="6" t="s">
        <v>13</v>
      </c>
      <c r="H20" s="6" t="s">
        <v>140</v>
      </c>
      <c r="I20" s="8">
        <v>192365</v>
      </c>
      <c r="J20" s="8">
        <v>192365</v>
      </c>
      <c r="K20" s="8">
        <v>40000</v>
      </c>
      <c r="L20" s="8">
        <v>152365.32</v>
      </c>
      <c r="M20" s="8">
        <v>15236.53</v>
      </c>
      <c r="N20" s="8">
        <f t="shared" si="0"/>
        <v>55236.53</v>
      </c>
      <c r="O20" s="5">
        <v>29</v>
      </c>
      <c r="P20" s="7">
        <v>43378</v>
      </c>
      <c r="Q20" s="24" t="s">
        <v>87</v>
      </c>
    </row>
    <row r="21" spans="1:17" ht="24">
      <c r="A21" s="13">
        <f t="shared" si="1"/>
        <v>20</v>
      </c>
      <c r="B21" s="12">
        <v>156</v>
      </c>
      <c r="C21" s="5">
        <v>5427</v>
      </c>
      <c r="D21" s="27" t="s">
        <v>0</v>
      </c>
      <c r="E21" s="5" t="s">
        <v>60</v>
      </c>
      <c r="F21" s="5" t="s">
        <v>21</v>
      </c>
      <c r="G21" s="9" t="s">
        <v>27</v>
      </c>
      <c r="H21" s="5" t="s">
        <v>1</v>
      </c>
      <c r="I21" s="8">
        <v>49950</v>
      </c>
      <c r="J21" s="8">
        <v>49950</v>
      </c>
      <c r="K21" s="8">
        <v>20000</v>
      </c>
      <c r="L21" s="8">
        <v>0</v>
      </c>
      <c r="M21" s="8">
        <v>0</v>
      </c>
      <c r="N21" s="8">
        <f t="shared" si="0"/>
        <v>20000</v>
      </c>
      <c r="O21" s="5">
        <v>29</v>
      </c>
      <c r="P21" s="10">
        <v>43381</v>
      </c>
      <c r="Q21" s="14" t="s">
        <v>175</v>
      </c>
    </row>
    <row r="22" spans="1:17" ht="48">
      <c r="A22" s="13">
        <f t="shared" si="1"/>
        <v>21</v>
      </c>
      <c r="B22" s="12">
        <v>62</v>
      </c>
      <c r="C22" s="5">
        <v>5310</v>
      </c>
      <c r="D22" s="27" t="s">
        <v>88</v>
      </c>
      <c r="E22" s="5" t="s">
        <v>89</v>
      </c>
      <c r="F22" s="5" t="s">
        <v>25</v>
      </c>
      <c r="G22" s="6" t="s">
        <v>75</v>
      </c>
      <c r="H22" s="6" t="s">
        <v>141</v>
      </c>
      <c r="I22" s="8">
        <v>81600</v>
      </c>
      <c r="J22" s="8">
        <v>81600</v>
      </c>
      <c r="K22" s="8">
        <v>32640</v>
      </c>
      <c r="L22" s="8">
        <v>48960</v>
      </c>
      <c r="M22" s="8">
        <v>4896</v>
      </c>
      <c r="N22" s="8">
        <f t="shared" si="0"/>
        <v>37536</v>
      </c>
      <c r="O22" s="5">
        <v>28</v>
      </c>
      <c r="P22" s="7">
        <v>43377</v>
      </c>
      <c r="Q22" s="24" t="s">
        <v>90</v>
      </c>
    </row>
    <row r="23" spans="1:17" ht="36">
      <c r="A23" s="13">
        <f t="shared" si="1"/>
        <v>22</v>
      </c>
      <c r="B23" s="12">
        <v>110</v>
      </c>
      <c r="C23" s="5">
        <v>5223</v>
      </c>
      <c r="D23" s="27" t="s">
        <v>164</v>
      </c>
      <c r="E23" s="5" t="s">
        <v>165</v>
      </c>
      <c r="F23" s="5" t="s">
        <v>40</v>
      </c>
      <c r="G23" s="6" t="s">
        <v>75</v>
      </c>
      <c r="H23" s="5" t="s">
        <v>142</v>
      </c>
      <c r="I23" s="8">
        <v>84237</v>
      </c>
      <c r="J23" s="8">
        <v>84237</v>
      </c>
      <c r="K23" s="8">
        <v>33695.1</v>
      </c>
      <c r="L23" s="8">
        <v>50542.64</v>
      </c>
      <c r="M23" s="8">
        <v>5054.26</v>
      </c>
      <c r="N23" s="8">
        <f t="shared" si="0"/>
        <v>38749.36</v>
      </c>
      <c r="O23" s="5">
        <v>28</v>
      </c>
      <c r="P23" s="10">
        <v>43381</v>
      </c>
      <c r="Q23" s="14" t="s">
        <v>166</v>
      </c>
    </row>
    <row r="24" spans="1:17" ht="24">
      <c r="A24" s="13">
        <f t="shared" si="1"/>
        <v>23</v>
      </c>
      <c r="B24" s="12">
        <v>191</v>
      </c>
      <c r="C24" s="5">
        <v>5445</v>
      </c>
      <c r="D24" s="27" t="s">
        <v>91</v>
      </c>
      <c r="E24" s="5" t="s">
        <v>93</v>
      </c>
      <c r="F24" s="5" t="s">
        <v>31</v>
      </c>
      <c r="G24" s="9" t="s">
        <v>27</v>
      </c>
      <c r="H24" s="5" t="s">
        <v>92</v>
      </c>
      <c r="I24" s="8">
        <v>135000</v>
      </c>
      <c r="J24" s="8">
        <v>135000</v>
      </c>
      <c r="K24" s="8">
        <v>40000</v>
      </c>
      <c r="L24" s="8">
        <v>95000</v>
      </c>
      <c r="M24" s="8">
        <v>9500</v>
      </c>
      <c r="N24" s="8">
        <f t="shared" si="0"/>
        <v>49500</v>
      </c>
      <c r="O24" s="5">
        <v>28</v>
      </c>
      <c r="P24" s="10">
        <v>43381</v>
      </c>
      <c r="Q24" s="14" t="s">
        <v>94</v>
      </c>
    </row>
    <row r="25" spans="1:17" ht="12">
      <c r="A25" s="13">
        <f t="shared" si="1"/>
        <v>24</v>
      </c>
      <c r="B25" s="12">
        <v>147</v>
      </c>
      <c r="C25" s="5">
        <v>5397</v>
      </c>
      <c r="D25" s="27" t="s">
        <v>95</v>
      </c>
      <c r="E25" s="5" t="s">
        <v>60</v>
      </c>
      <c r="F25" s="5" t="s">
        <v>21</v>
      </c>
      <c r="G25" s="9" t="s">
        <v>75</v>
      </c>
      <c r="H25" s="5" t="s">
        <v>96</v>
      </c>
      <c r="I25" s="8">
        <v>136571</v>
      </c>
      <c r="J25" s="8">
        <v>136571</v>
      </c>
      <c r="K25" s="8">
        <v>40000</v>
      </c>
      <c r="L25" s="8">
        <v>96571.49</v>
      </c>
      <c r="M25" s="8">
        <v>9657.15</v>
      </c>
      <c r="N25" s="8">
        <f t="shared" si="0"/>
        <v>49657.15</v>
      </c>
      <c r="O25" s="5">
        <v>28</v>
      </c>
      <c r="P25" s="10">
        <v>43381</v>
      </c>
      <c r="Q25" s="14" t="s">
        <v>105</v>
      </c>
    </row>
    <row r="26" spans="1:17" ht="48">
      <c r="A26" s="13">
        <f t="shared" si="1"/>
        <v>25</v>
      </c>
      <c r="B26" s="12">
        <v>109</v>
      </c>
      <c r="C26" s="5">
        <v>5200</v>
      </c>
      <c r="D26" s="27" t="s">
        <v>180</v>
      </c>
      <c r="E26" s="5" t="s">
        <v>107</v>
      </c>
      <c r="F26" s="5" t="s">
        <v>21</v>
      </c>
      <c r="G26" s="6" t="s">
        <v>13</v>
      </c>
      <c r="H26" s="5" t="s">
        <v>106</v>
      </c>
      <c r="I26" s="8">
        <v>38922</v>
      </c>
      <c r="J26" s="8">
        <v>38922</v>
      </c>
      <c r="K26" s="8">
        <v>20000</v>
      </c>
      <c r="L26" s="8">
        <v>0</v>
      </c>
      <c r="M26" s="8">
        <v>0</v>
      </c>
      <c r="N26" s="8">
        <f t="shared" si="0"/>
        <v>20000</v>
      </c>
      <c r="O26" s="5">
        <v>28</v>
      </c>
      <c r="P26" s="10">
        <v>43381</v>
      </c>
      <c r="Q26" s="14" t="s">
        <v>108</v>
      </c>
    </row>
    <row r="27" spans="1:17" ht="24">
      <c r="A27" s="13">
        <f t="shared" si="1"/>
        <v>26</v>
      </c>
      <c r="B27" s="12">
        <v>44</v>
      </c>
      <c r="C27" s="5">
        <v>4875</v>
      </c>
      <c r="D27" s="27" t="s">
        <v>181</v>
      </c>
      <c r="E27" s="5" t="s">
        <v>114</v>
      </c>
      <c r="F27" s="5" t="s">
        <v>31</v>
      </c>
      <c r="G27" s="6" t="s">
        <v>75</v>
      </c>
      <c r="H27" s="6" t="s">
        <v>113</v>
      </c>
      <c r="I27" s="8">
        <v>49000</v>
      </c>
      <c r="J27" s="8">
        <v>49000</v>
      </c>
      <c r="K27" s="8">
        <v>20000</v>
      </c>
      <c r="L27" s="8">
        <v>0</v>
      </c>
      <c r="M27" s="8">
        <v>0</v>
      </c>
      <c r="N27" s="8">
        <f t="shared" si="0"/>
        <v>20000</v>
      </c>
      <c r="O27" s="5">
        <v>27</v>
      </c>
      <c r="P27" s="7">
        <v>43378</v>
      </c>
      <c r="Q27" s="24" t="s">
        <v>115</v>
      </c>
    </row>
    <row r="28" spans="1:17" ht="36">
      <c r="A28" s="13">
        <f t="shared" si="1"/>
        <v>27</v>
      </c>
      <c r="B28" s="12">
        <v>49</v>
      </c>
      <c r="C28" s="5">
        <v>5142</v>
      </c>
      <c r="D28" s="27" t="s">
        <v>116</v>
      </c>
      <c r="E28" s="5" t="s">
        <v>117</v>
      </c>
      <c r="F28" s="5" t="s">
        <v>118</v>
      </c>
      <c r="G28" s="6" t="s">
        <v>45</v>
      </c>
      <c r="H28" s="6" t="s">
        <v>143</v>
      </c>
      <c r="I28" s="8">
        <v>49633</v>
      </c>
      <c r="J28" s="8">
        <v>49633</v>
      </c>
      <c r="K28" s="8">
        <v>20000</v>
      </c>
      <c r="L28" s="8">
        <v>0</v>
      </c>
      <c r="M28" s="8">
        <v>0</v>
      </c>
      <c r="N28" s="8">
        <f t="shared" si="0"/>
        <v>20000</v>
      </c>
      <c r="O28" s="5">
        <v>27</v>
      </c>
      <c r="P28" s="7">
        <v>43378</v>
      </c>
      <c r="Q28" s="24" t="s">
        <v>119</v>
      </c>
    </row>
    <row r="29" spans="1:17" ht="48">
      <c r="A29" s="13">
        <f t="shared" si="1"/>
        <v>28</v>
      </c>
      <c r="B29" s="12">
        <v>154</v>
      </c>
      <c r="C29" s="5">
        <v>5422</v>
      </c>
      <c r="D29" s="27" t="s">
        <v>120</v>
      </c>
      <c r="E29" s="5" t="s">
        <v>122</v>
      </c>
      <c r="F29" s="5" t="s">
        <v>40</v>
      </c>
      <c r="G29" s="9" t="s">
        <v>13</v>
      </c>
      <c r="H29" s="5" t="s">
        <v>121</v>
      </c>
      <c r="I29" s="8">
        <v>41576</v>
      </c>
      <c r="J29" s="8">
        <v>41576</v>
      </c>
      <c r="K29" s="8">
        <v>20000</v>
      </c>
      <c r="L29" s="8">
        <v>0</v>
      </c>
      <c r="M29" s="8">
        <v>0</v>
      </c>
      <c r="N29" s="8">
        <f t="shared" si="0"/>
        <v>20000</v>
      </c>
      <c r="O29" s="5">
        <v>27</v>
      </c>
      <c r="P29" s="10">
        <v>43379</v>
      </c>
      <c r="Q29" s="14" t="s">
        <v>123</v>
      </c>
    </row>
    <row r="30" spans="1:17" ht="60">
      <c r="A30" s="13">
        <f t="shared" si="1"/>
        <v>29</v>
      </c>
      <c r="B30" s="12">
        <v>100</v>
      </c>
      <c r="C30" s="5">
        <v>3917</v>
      </c>
      <c r="D30" s="27" t="s">
        <v>125</v>
      </c>
      <c r="E30" s="5" t="s">
        <v>126</v>
      </c>
      <c r="F30" s="5" t="s">
        <v>16</v>
      </c>
      <c r="G30" s="6" t="s">
        <v>13</v>
      </c>
      <c r="H30" s="5" t="s">
        <v>144</v>
      </c>
      <c r="I30" s="8">
        <v>47923</v>
      </c>
      <c r="J30" s="8">
        <v>47923</v>
      </c>
      <c r="K30" s="8">
        <v>20000</v>
      </c>
      <c r="L30" s="8">
        <v>0</v>
      </c>
      <c r="M30" s="8">
        <v>0</v>
      </c>
      <c r="N30" s="8">
        <f t="shared" si="0"/>
        <v>20000</v>
      </c>
      <c r="O30" s="5">
        <v>27</v>
      </c>
      <c r="P30" s="10">
        <v>43381</v>
      </c>
      <c r="Q30" s="14" t="s">
        <v>127</v>
      </c>
    </row>
    <row r="31" spans="1:17" ht="60">
      <c r="A31" s="13">
        <f t="shared" si="1"/>
        <v>30</v>
      </c>
      <c r="B31" s="12">
        <v>189</v>
      </c>
      <c r="C31" s="5">
        <v>5436</v>
      </c>
      <c r="D31" s="27" t="s">
        <v>128</v>
      </c>
      <c r="E31" s="5" t="s">
        <v>129</v>
      </c>
      <c r="F31" s="5" t="s">
        <v>40</v>
      </c>
      <c r="G31" s="6" t="s">
        <v>75</v>
      </c>
      <c r="H31" s="5" t="s">
        <v>145</v>
      </c>
      <c r="I31" s="8">
        <v>196141</v>
      </c>
      <c r="J31" s="8">
        <v>196141</v>
      </c>
      <c r="K31" s="8">
        <v>40000</v>
      </c>
      <c r="L31" s="8">
        <v>156141.74</v>
      </c>
      <c r="M31" s="8">
        <v>15614.17</v>
      </c>
      <c r="N31" s="8">
        <f t="shared" si="0"/>
        <v>55614.17</v>
      </c>
      <c r="O31" s="5">
        <v>27</v>
      </c>
      <c r="P31" s="10">
        <v>43381</v>
      </c>
      <c r="Q31" s="14" t="s">
        <v>130</v>
      </c>
    </row>
    <row r="32" spans="1:17" ht="24">
      <c r="A32" s="13">
        <f t="shared" si="1"/>
        <v>31</v>
      </c>
      <c r="B32" s="12">
        <v>106</v>
      </c>
      <c r="C32" s="5">
        <v>5096</v>
      </c>
      <c r="D32" s="27" t="s">
        <v>182</v>
      </c>
      <c r="E32" s="5" t="s">
        <v>132</v>
      </c>
      <c r="F32" s="5" t="s">
        <v>31</v>
      </c>
      <c r="G32" s="6" t="s">
        <v>13</v>
      </c>
      <c r="H32" s="5" t="s">
        <v>131</v>
      </c>
      <c r="I32" s="8">
        <v>152487</v>
      </c>
      <c r="J32" s="8">
        <v>152487</v>
      </c>
      <c r="K32" s="8">
        <v>40000</v>
      </c>
      <c r="L32" s="8">
        <v>112487.72</v>
      </c>
      <c r="M32" s="8">
        <v>11248.77</v>
      </c>
      <c r="N32" s="8">
        <f t="shared" si="0"/>
        <v>51248.770000000004</v>
      </c>
      <c r="O32" s="5">
        <v>27</v>
      </c>
      <c r="P32" s="10">
        <v>43381</v>
      </c>
      <c r="Q32" s="14" t="s">
        <v>133</v>
      </c>
    </row>
    <row r="33" spans="1:17" ht="24">
      <c r="A33" s="13">
        <f t="shared" si="1"/>
        <v>32</v>
      </c>
      <c r="B33" s="12">
        <v>7</v>
      </c>
      <c r="C33" s="5">
        <v>4475</v>
      </c>
      <c r="D33" s="27" t="s">
        <v>134</v>
      </c>
      <c r="E33" s="5" t="s">
        <v>153</v>
      </c>
      <c r="F33" s="5" t="s">
        <v>21</v>
      </c>
      <c r="G33" s="6" t="s">
        <v>75</v>
      </c>
      <c r="H33" s="6" t="s">
        <v>152</v>
      </c>
      <c r="I33" s="8">
        <v>38000</v>
      </c>
      <c r="J33" s="8">
        <v>38000</v>
      </c>
      <c r="K33" s="8">
        <v>20000</v>
      </c>
      <c r="L33" s="20" t="s">
        <v>2</v>
      </c>
      <c r="M33" s="8">
        <v>0</v>
      </c>
      <c r="N33" s="8">
        <f t="shared" si="0"/>
        <v>20000</v>
      </c>
      <c r="O33" s="5">
        <v>26</v>
      </c>
      <c r="P33" s="7">
        <v>43356</v>
      </c>
      <c r="Q33" s="24" t="s">
        <v>154</v>
      </c>
    </row>
    <row r="34" spans="1:17" ht="48">
      <c r="A34" s="13">
        <f t="shared" si="1"/>
        <v>33</v>
      </c>
      <c r="B34" s="12">
        <v>11</v>
      </c>
      <c r="C34" s="5">
        <v>5106</v>
      </c>
      <c r="D34" s="27" t="s">
        <v>109</v>
      </c>
      <c r="E34" s="5" t="s">
        <v>111</v>
      </c>
      <c r="F34" s="5" t="s">
        <v>40</v>
      </c>
      <c r="G34" s="6" t="s">
        <v>13</v>
      </c>
      <c r="H34" s="6" t="s">
        <v>110</v>
      </c>
      <c r="I34" s="8">
        <v>40376</v>
      </c>
      <c r="J34" s="8">
        <v>40376</v>
      </c>
      <c r="K34" s="8">
        <v>20000</v>
      </c>
      <c r="L34" s="20" t="s">
        <v>2</v>
      </c>
      <c r="M34" s="8">
        <v>0</v>
      </c>
      <c r="N34" s="8">
        <f t="shared" si="0"/>
        <v>20000</v>
      </c>
      <c r="O34" s="5">
        <v>26</v>
      </c>
      <c r="P34" s="7">
        <v>43369</v>
      </c>
      <c r="Q34" s="24" t="s">
        <v>112</v>
      </c>
    </row>
    <row r="35" spans="1:17" ht="72">
      <c r="A35" s="13">
        <f t="shared" si="1"/>
        <v>34</v>
      </c>
      <c r="B35" s="12">
        <v>20</v>
      </c>
      <c r="C35" s="5">
        <v>3883</v>
      </c>
      <c r="D35" s="27" t="s">
        <v>155</v>
      </c>
      <c r="E35" s="5" t="s">
        <v>156</v>
      </c>
      <c r="F35" s="5" t="s">
        <v>21</v>
      </c>
      <c r="G35" s="6" t="s">
        <v>45</v>
      </c>
      <c r="H35" s="6" t="s">
        <v>146</v>
      </c>
      <c r="I35" s="8">
        <v>67810</v>
      </c>
      <c r="J35" s="8">
        <v>67810</v>
      </c>
      <c r="K35" s="8">
        <v>27124</v>
      </c>
      <c r="L35" s="8">
        <v>40686</v>
      </c>
      <c r="M35" s="11">
        <v>4068</v>
      </c>
      <c r="N35" s="8">
        <f t="shared" si="0"/>
        <v>31192</v>
      </c>
      <c r="O35" s="5">
        <v>26</v>
      </c>
      <c r="P35" s="7">
        <v>43375</v>
      </c>
      <c r="Q35" s="24" t="s">
        <v>157</v>
      </c>
    </row>
    <row r="36" spans="1:17" ht="36">
      <c r="A36" s="13">
        <f t="shared" si="1"/>
        <v>35</v>
      </c>
      <c r="B36" s="12">
        <v>67</v>
      </c>
      <c r="C36" s="5">
        <v>5332</v>
      </c>
      <c r="D36" s="27" t="s">
        <v>183</v>
      </c>
      <c r="E36" s="5" t="s">
        <v>158</v>
      </c>
      <c r="F36" s="5" t="s">
        <v>118</v>
      </c>
      <c r="G36" s="6" t="s">
        <v>45</v>
      </c>
      <c r="H36" s="6" t="s">
        <v>147</v>
      </c>
      <c r="I36" s="8">
        <v>185000</v>
      </c>
      <c r="J36" s="8">
        <v>185000</v>
      </c>
      <c r="K36" s="8">
        <v>40000</v>
      </c>
      <c r="L36" s="8">
        <v>145000</v>
      </c>
      <c r="M36" s="8">
        <v>14500</v>
      </c>
      <c r="N36" s="8">
        <f t="shared" si="0"/>
        <v>54500</v>
      </c>
      <c r="O36" s="5">
        <v>26</v>
      </c>
      <c r="P36" s="7">
        <v>43378</v>
      </c>
      <c r="Q36" s="24" t="s">
        <v>159</v>
      </c>
    </row>
    <row r="37" spans="1:17" ht="48">
      <c r="A37" s="13">
        <f t="shared" si="1"/>
        <v>36</v>
      </c>
      <c r="B37" s="12">
        <v>220</v>
      </c>
      <c r="C37" s="5">
        <v>5333</v>
      </c>
      <c r="D37" s="27" t="s">
        <v>160</v>
      </c>
      <c r="E37" s="5" t="s">
        <v>162</v>
      </c>
      <c r="F37" s="5" t="s">
        <v>21</v>
      </c>
      <c r="G37" s="9" t="s">
        <v>45</v>
      </c>
      <c r="H37" s="5" t="s">
        <v>161</v>
      </c>
      <c r="I37" s="8">
        <v>32420</v>
      </c>
      <c r="J37" s="8">
        <v>32420</v>
      </c>
      <c r="K37" s="8">
        <v>19452.07</v>
      </c>
      <c r="L37" s="8">
        <v>0</v>
      </c>
      <c r="M37" s="8">
        <v>0</v>
      </c>
      <c r="N37" s="8">
        <f t="shared" si="0"/>
        <v>19452.07</v>
      </c>
      <c r="O37" s="5">
        <v>26</v>
      </c>
      <c r="P37" s="10">
        <v>43378</v>
      </c>
      <c r="Q37" s="14" t="s">
        <v>163</v>
      </c>
    </row>
    <row r="38" spans="1:17" ht="36">
      <c r="A38" s="13">
        <f t="shared" si="1"/>
        <v>37</v>
      </c>
      <c r="B38" s="12">
        <v>88</v>
      </c>
      <c r="C38" s="5">
        <v>5315</v>
      </c>
      <c r="D38" s="27" t="s">
        <v>184</v>
      </c>
      <c r="E38" s="5" t="s">
        <v>124</v>
      </c>
      <c r="F38" s="5" t="s">
        <v>21</v>
      </c>
      <c r="G38" s="6" t="s">
        <v>45</v>
      </c>
      <c r="H38" s="6" t="s">
        <v>148</v>
      </c>
      <c r="I38" s="8">
        <v>81239</v>
      </c>
      <c r="J38" s="8">
        <v>81239</v>
      </c>
      <c r="K38" s="8">
        <v>32495.83</v>
      </c>
      <c r="L38" s="8">
        <v>48743.75</v>
      </c>
      <c r="M38" s="8">
        <v>4874.37</v>
      </c>
      <c r="N38" s="8">
        <f t="shared" si="0"/>
        <v>37370.200000000004</v>
      </c>
      <c r="O38" s="5">
        <v>26</v>
      </c>
      <c r="P38" s="7">
        <v>43379</v>
      </c>
      <c r="Q38" s="24" t="s">
        <v>87</v>
      </c>
    </row>
    <row r="39" spans="1:17" ht="24">
      <c r="A39" s="13">
        <f t="shared" si="1"/>
        <v>38</v>
      </c>
      <c r="B39" s="12">
        <v>193</v>
      </c>
      <c r="C39" s="5">
        <v>5462</v>
      </c>
      <c r="D39" s="27" t="s">
        <v>185</v>
      </c>
      <c r="E39" s="5" t="s">
        <v>167</v>
      </c>
      <c r="F39" s="5" t="s">
        <v>16</v>
      </c>
      <c r="G39" s="9" t="s">
        <v>45</v>
      </c>
      <c r="H39" s="5" t="s">
        <v>149</v>
      </c>
      <c r="I39" s="8">
        <v>50000</v>
      </c>
      <c r="J39" s="8">
        <v>50000</v>
      </c>
      <c r="K39" s="8">
        <v>20000</v>
      </c>
      <c r="L39" s="8">
        <v>0</v>
      </c>
      <c r="M39" s="8">
        <v>0</v>
      </c>
      <c r="N39" s="8">
        <f t="shared" si="0"/>
        <v>20000</v>
      </c>
      <c r="O39" s="5">
        <v>26</v>
      </c>
      <c r="P39" s="10">
        <v>43381</v>
      </c>
      <c r="Q39" s="14" t="s">
        <v>168</v>
      </c>
    </row>
    <row r="40" spans="1:17" ht="48">
      <c r="A40" s="13">
        <f t="shared" si="1"/>
        <v>39</v>
      </c>
      <c r="B40" s="12">
        <v>178</v>
      </c>
      <c r="C40" s="5">
        <v>5461</v>
      </c>
      <c r="D40" s="27" t="s">
        <v>169</v>
      </c>
      <c r="E40" s="5" t="s">
        <v>170</v>
      </c>
      <c r="F40" s="5" t="s">
        <v>35</v>
      </c>
      <c r="G40" s="9" t="s">
        <v>13</v>
      </c>
      <c r="H40" s="5" t="s">
        <v>150</v>
      </c>
      <c r="I40" s="8">
        <v>133000</v>
      </c>
      <c r="J40" s="8">
        <v>133000</v>
      </c>
      <c r="K40" s="8">
        <v>40000</v>
      </c>
      <c r="L40" s="8">
        <v>93000</v>
      </c>
      <c r="M40" s="8">
        <v>9300</v>
      </c>
      <c r="N40" s="8">
        <f t="shared" si="0"/>
        <v>49300</v>
      </c>
      <c r="O40" s="5">
        <v>26</v>
      </c>
      <c r="P40" s="10">
        <v>43381</v>
      </c>
      <c r="Q40" s="14" t="s">
        <v>171</v>
      </c>
    </row>
    <row r="41" spans="1:17" ht="36">
      <c r="A41" s="13">
        <f t="shared" si="1"/>
        <v>40</v>
      </c>
      <c r="B41" s="12">
        <v>16</v>
      </c>
      <c r="C41" s="5">
        <v>4645</v>
      </c>
      <c r="D41" s="27" t="s">
        <v>186</v>
      </c>
      <c r="E41" s="5" t="s">
        <v>172</v>
      </c>
      <c r="F41" s="5" t="s">
        <v>40</v>
      </c>
      <c r="G41" s="6" t="s">
        <v>13</v>
      </c>
      <c r="H41" s="6" t="s">
        <v>151</v>
      </c>
      <c r="I41" s="8">
        <v>35649</v>
      </c>
      <c r="J41" s="8">
        <v>35649</v>
      </c>
      <c r="K41" s="8">
        <v>20000</v>
      </c>
      <c r="L41" s="20" t="s">
        <v>2</v>
      </c>
      <c r="M41" s="8">
        <v>0</v>
      </c>
      <c r="N41" s="21" t="s">
        <v>103</v>
      </c>
      <c r="O41" s="5">
        <v>25</v>
      </c>
      <c r="P41" s="7">
        <v>43374</v>
      </c>
      <c r="Q41" s="24" t="s">
        <v>173</v>
      </c>
    </row>
    <row r="43" ht="12">
      <c r="N43" s="22">
        <f>SUM(N2:N40)+4158.24</f>
        <v>1382712.6199999999</v>
      </c>
    </row>
    <row r="45" spans="4:7" ht="12">
      <c r="D45" s="28" t="s">
        <v>104</v>
      </c>
      <c r="E45" s="28"/>
      <c r="F45" s="28"/>
      <c r="G45" s="28"/>
    </row>
  </sheetData>
  <mergeCells count="1">
    <mergeCell ref="D45:G45"/>
  </mergeCells>
  <printOptions horizontalCentered="1"/>
  <pageMargins left="0.1968503937007874" right="0.1968503937007874" top="0.5905511811023623" bottom="0.5905511811023623" header="0.31496062992125984" footer="0.31496062992125984"/>
  <pageSetup fitToHeight="17" fitToWidth="1" horizontalDpi="600" verticalDpi="600" orientation="landscape" paperSize="9" scale="70" r:id="rId1"/>
  <headerFooter alignWithMargins="0">
    <oddHeader>&amp;LL.r. 93/95 Piano annuale per l'impiantistica sportiva Anno 2018&amp;CISTANZE AMMESSE A FINANZIAMENTO&amp;RAllegato A alla D.D. n.          del                      .</oddHeader>
    <oddFooter>&amp;C&amp;P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Piemonte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Settore Sistemi Informativi</dc:creator>
  <cp:keywords/>
  <dc:description/>
  <cp:lastModifiedBy>14501ai</cp:lastModifiedBy>
  <cp:lastPrinted>2018-12-10T09:33:41Z</cp:lastPrinted>
  <dcterms:created xsi:type="dcterms:W3CDTF">2018-11-30T11:50:46Z</dcterms:created>
  <dcterms:modified xsi:type="dcterms:W3CDTF">2019-01-23T14:53:21Z</dcterms:modified>
  <cp:category/>
  <cp:version/>
  <cp:contentType/>
  <cp:contentStatus/>
</cp:coreProperties>
</file>