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Tabella Standard" sheetId="1" r:id="rId1"/>
    <sheet name="Indicazioni utili" sheetId="2" r:id="rId2"/>
    <sheet name="Casi esempio" sheetId="3" r:id="rId3"/>
  </sheets>
  <definedNames>
    <definedName name="_ftn1" localSheetId="0">#N/A</definedName>
    <definedName name="_ftnref1" localSheetId="0">'Tabella Standard'!$A$12</definedName>
  </definedNames>
  <calcPr fullCalcOnLoad="1"/>
</workbook>
</file>

<file path=xl/sharedStrings.xml><?xml version="1.0" encoding="utf-8"?>
<sst xmlns="http://schemas.openxmlformats.org/spreadsheetml/2006/main" count="111" uniqueCount="88">
  <si>
    <t>Tabella dei costi standard regime SQNZ</t>
  </si>
  <si>
    <t>Importo</t>
  </si>
  <si>
    <t>Istruzione pratica per accesso al sistema</t>
  </si>
  <si>
    <t>Quantità (numero di attività produttive svolte (capofiliera, allevamento, o il numero di aziende associate -o la radice-, oppure il numero di azioni effettuate (rilascio certificato, analisi di laboratorio)</t>
  </si>
  <si>
    <t>Totale €</t>
  </si>
  <si>
    <r>
      <rPr>
        <i/>
        <sz val="10"/>
        <color indexed="8"/>
        <rFont val="Calibri"/>
        <family val="2"/>
      </rPr>
      <t xml:space="preserve">Operatori associati </t>
    </r>
    <r>
      <rPr>
        <b/>
        <i/>
        <sz val="10"/>
        <color indexed="60"/>
        <rFont val="Calibri"/>
        <family val="2"/>
      </rPr>
      <t>(istruzione pratica per accesso al sistema soggetto collettivo</t>
    </r>
    <r>
      <rPr>
        <i/>
        <sz val="10"/>
        <color indexed="8"/>
        <rFont val="Calibri"/>
        <family val="2"/>
      </rPr>
      <t>)</t>
    </r>
  </si>
  <si>
    <t>Quote annuali del servizio di controllo</t>
  </si>
  <si>
    <t>Operatori associati (applicare la tariffa alla radice quadrata del numero di associati)</t>
  </si>
  <si>
    <t>Mangimificio</t>
  </si>
  <si>
    <t>Allevatore</t>
  </si>
  <si>
    <t>Macello</t>
  </si>
  <si>
    <t>Sezionamento</t>
  </si>
  <si>
    <t>Punto vendita</t>
  </si>
  <si>
    <t>Capo filiera o produttore associato (controlli sul capofiliera: da conteggiare 1 per ciascuna tipologia di soggetto produttivo da lui controllato es. allevamenti, mangimifici=2)</t>
  </si>
  <si>
    <t>Analisi di laboratorio (radice quadrata degli associati)[1] - applicare la tariffa alla radice quadrata del totale degli associasi, intesi come codici stallat (inserita in quantita”)”</t>
  </si>
  <si>
    <t>Vitellone e Scottona ai cereali</t>
  </si>
  <si>
    <t>Fassone di razza piemontese</t>
  </si>
  <si>
    <t>Altri costi</t>
  </si>
  <si>
    <t>Rilascio certificato di conformità</t>
  </si>
  <si>
    <t>Etichetta</t>
  </si>
  <si>
    <t>Prelievo campione supplementare</t>
  </si>
  <si>
    <t>Verifiche supplementari</t>
  </si>
  <si>
    <t>Capofiliera (per ciascun CUAA)</t>
  </si>
  <si>
    <t xml:space="preserve">Quota autocontrollo capofiliera </t>
  </si>
  <si>
    <t xml:space="preserve">Analisi di laboratorio </t>
  </si>
  <si>
    <t xml:space="preserve">Quota autocontrollo capofiliera nuovi ingressi  </t>
  </si>
  <si>
    <t>Quota autocontrollo capofiliera siti in mantenimento</t>
  </si>
  <si>
    <t>Totale costo preventivato</t>
  </si>
  <si>
    <r>
      <rPr>
        <b/>
        <sz val="10"/>
        <rFont val="Arial"/>
        <family val="2"/>
      </rPr>
      <t xml:space="preserve">Si ricorda che nella compilazione di tale importo complessivo su </t>
    </r>
    <r>
      <rPr>
        <b/>
        <u val="single"/>
        <sz val="10"/>
        <color indexed="60"/>
        <rFont val="Arial"/>
        <family val="2"/>
      </rPr>
      <t xml:space="preserve">Sistemapiemonte </t>
    </r>
    <r>
      <rPr>
        <b/>
        <sz val="10"/>
        <rFont val="Arial"/>
        <family val="2"/>
      </rPr>
      <t xml:space="preserve">dovrà essere effettuato il caricamento suddiviso nelle singole voci </t>
    </r>
  </si>
  <si>
    <t>di intervento relative al regime SQNZ:</t>
  </si>
  <si>
    <t>INTERVENTO</t>
  </si>
  <si>
    <t>IMPORTO</t>
  </si>
  <si>
    <t>Vitellone e/o scottona ai cereali</t>
  </si>
  <si>
    <t>TOTALE INTERVENTI SQNZ</t>
  </si>
  <si>
    <t>Per quanto riguarda il calcolo del costo di certificazione nel caso di domanda associata, con riferimento alle quote annuali del</t>
  </si>
  <si>
    <t>servizio di controllo, ad eccezione del capofiliera, per ogni soggetto la tariffa viene applicata su una quantità</t>
  </si>
  <si>
    <t>pari alla radice quadrata del totale degli associati presenti, ovvero i codici stalla, alla quale viene sommata la</t>
  </si>
  <si>
    <t>radice quadrata dei nuovi associati ove presenti.</t>
  </si>
  <si>
    <t>A tal proposito, nel caso vi fosse la presenza di nuovi ingressi e siti in mantenimento relativi al medesimo</t>
  </si>
  <si>
    <t>soggetto, la radice quadrata sarà applicata sul totale dei nuovi, dando luogo ad un primo costo, e</t>
  </si>
  <si>
    <t>successivamente la si applica al totale dei siti già presenti, dando luogo ad un secondo costo distinto.</t>
  </si>
  <si>
    <t>Nel caso di domanda in forma associata inoltre, occorre tenere in considerazione la quota di costo relativa</t>
  </si>
  <si>
    <t>all’attività di autocontrollo effettuata dal capofiliera sul totale degli associati. Tale quota è in aggiunta al costo</t>
  </si>
  <si>
    <t>di certificazione dell’Odc e alle analisi di laboratorio commissionate da quest’ultimo, e varia in base alla</t>
  </si>
  <si>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tipologia di produzione.</t>
    </r>
  </si>
  <si>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Per quanto riguarda i costi delle analisi di laboratorio in merito all’attività di autocontrollo effettuata annualmente, sono stati</t>
    </r>
  </si>
  <si>
    <t>rilevati i costi delle analisi di laboratorio previste dai disciplinari relativamente al Fassone di razza piemontese</t>
  </si>
  <si>
    <t>con valori variabili dai 30 ai 60 euro, e al Vitellone e Scottona ai cereali pari a € 273.</t>
  </si>
  <si>
    <t>Con riferimento ai costi di laboratorio commissionati dall’Odc di riferimento, si è riscontrato che il loro</t>
  </si>
  <si>
    <t>costo relativamente al Fassone di razza piemontese con valori variabili dai 30 ai 60 euro, mentre per il</t>
  </si>
  <si>
    <t>Vitellone e Scottona ai cereali è pari a € 273. Tuttavia, a differenza della metodologia di calcolo effettuata in</t>
  </si>
  <si>
    <t>fase di autocontrollo, in questo caso la tariffa sarà applicata alla radice quadrata degli associati ed in</t>
  </si>
  <si>
    <t>particolare alla somma tra la radice quadrata dei nuovi associati sommata alla radice quadrata degli associati</t>
  </si>
  <si>
    <t>totali, intesi come codici stalla.</t>
  </si>
  <si>
    <t>Azienda 1</t>
  </si>
  <si>
    <r>
      <rPr>
        <sz val="10"/>
        <rFont val="Arial"/>
        <family val="2"/>
      </rPr>
      <t xml:space="preserve"> </t>
    </r>
    <r>
      <rPr>
        <i/>
        <sz val="11"/>
        <color indexed="8"/>
        <rFont val="CIDFont+F7"/>
        <family val="1"/>
      </rPr>
      <t>Es. Azienda 1: domanda associata di certificazione per il Vitellone e Scottona ai cereali, 305 siti di</t>
    </r>
  </si>
  <si>
    <t>produzione (49 nuovi, 256 in mantenimento, 252 CUAA).</t>
  </si>
  <si>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Nell’ esempio si visualizzeranno le seguenti voci:</t>
    </r>
  </si>
  <si>
    <t>Dettaglio</t>
  </si>
  <si>
    <t>Importo €</t>
  </si>
  <si>
    <t>Quantità</t>
  </si>
  <si>
    <t>Quota costi Odc</t>
  </si>
  <si>
    <t>“importo” ovvero la tariffa di costo standard da applicare</t>
  </si>
  <si>
    <t>Capofiliera</t>
  </si>
  <si>
    <t>Allevamenti nuovi (radice quadrata 49)</t>
  </si>
  <si>
    <t>“quantità” ovvero il numero di attività produttive svolte (capofiliera, allevamento, o il numero di aziende associate, oppure il numero di azioni effettuate (rilascio certificato, analisi di laboratorio, ecc.);</t>
  </si>
  <si>
    <t>Allevamenti (radice quadrata 305)</t>
  </si>
  <si>
    <t>(prelievo campioni, analisi di laboratorio, ecc.)</t>
  </si>
  <si>
    <t>Prelievi supplementari</t>
  </si>
  <si>
    <t>Totale</t>
  </si>
  <si>
    <t>“costo totale” ovvero il costo totale di cui sopra</t>
  </si>
  <si>
    <t>Totale Preventivo Odc</t>
  </si>
  <si>
    <t>Analisi Odc (somma radici quadrate associati nuovi e totali)</t>
  </si>
  <si>
    <t xml:space="preserve"> “costo totale su CUAA”, ovvero il costo di cui sopra ripartito su tutti i CUAA</t>
  </si>
  <si>
    <t>Quota costi Capofiliera</t>
  </si>
  <si>
    <t>Quota autocontrollo</t>
  </si>
  <si>
    <t>Nel dettaglio:</t>
  </si>
  <si>
    <t>Quota analisi autocontrollo</t>
  </si>
  <si>
    <t>Totale Capofiliera</t>
  </si>
  <si>
    <t>Costo totale</t>
  </si>
  <si>
    <t>Costo totale su CUAA</t>
  </si>
  <si>
    <t>Azienda 2</t>
  </si>
  <si>
    <r>
      <rPr>
        <sz val="10"/>
        <rFont val="Arial"/>
        <family val="2"/>
      </rPr>
      <t xml:space="preserve"> </t>
    </r>
    <r>
      <rPr>
        <i/>
        <sz val="11"/>
        <color indexed="8"/>
        <rFont val="CIDFont+F7"/>
        <family val="1"/>
      </rPr>
      <t>Azienda 2: domanda associata di certificazione per il Fassone di razza piemontese, 37 siti di produzione</t>
    </r>
  </si>
  <si>
    <t>nuovi (17 CUAA)</t>
  </si>
  <si>
    <t>Quota iscrizione</t>
  </si>
  <si>
    <t>Allevamenti nuovi (radice quadrata di 37)</t>
  </si>
  <si>
    <t>Rilascio certificato</t>
  </si>
  <si>
    <t>Preventivo Odc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</si>
</sst>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#,##0.00&quot; €&quot;;[RED]\-#,##0.00&quot; €&quot;"/>
    <numFmt numFmtId="167" formatCode="\ * #,##0.00&quot; € &quot;;\-* #,##0.00&quot; € &quot;;\ * \-#&quot; € &quot;;\ @\ "/>
  </numFmts>
  <fonts count="3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3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60"/>
      <name val="Arial"/>
      <family val="2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IDFont+F1"/>
      <family val="1"/>
    </font>
    <font>
      <i/>
      <sz val="11"/>
      <color indexed="8"/>
      <name val="Calibri"/>
      <family val="2"/>
    </font>
    <font>
      <i/>
      <sz val="11"/>
      <color indexed="8"/>
      <name val="CIDFont+F7"/>
      <family val="1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25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67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9" borderId="2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5" fillId="10" borderId="3" xfId="0" applyFont="1" applyFill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5" fillId="10" borderId="5" xfId="0" applyFont="1" applyFill="1" applyBorder="1" applyAlignment="1">
      <alignment horizontal="center" vertical="center" wrapText="1"/>
    </xf>
    <xf numFmtId="164" fontId="16" fillId="10" borderId="5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4" fontId="19" fillId="0" borderId="4" xfId="0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164" fontId="13" fillId="0" borderId="3" xfId="0" applyFont="1" applyBorder="1" applyAlignment="1">
      <alignment vertical="center" wrapText="1"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22" fillId="0" borderId="4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>
      <alignment/>
    </xf>
    <xf numFmtId="164" fontId="21" fillId="10" borderId="3" xfId="20" applyFont="1" applyFill="1" applyBorder="1" applyAlignment="1" applyProtection="1">
      <alignment horizontal="center" vertical="center" wrapText="1"/>
      <protection/>
    </xf>
    <xf numFmtId="164" fontId="16" fillId="0" borderId="6" xfId="0" applyFont="1" applyFill="1" applyBorder="1" applyAlignment="1" applyProtection="1">
      <alignment horizontal="center" vertical="center"/>
      <protection locked="0"/>
    </xf>
    <xf numFmtId="164" fontId="16" fillId="0" borderId="5" xfId="0" applyFont="1" applyFill="1" applyBorder="1" applyAlignment="1">
      <alignment horizontal="center" vertical="center"/>
    </xf>
    <xf numFmtId="164" fontId="16" fillId="0" borderId="4" xfId="0" applyFont="1" applyFill="1" applyBorder="1" applyAlignment="1" applyProtection="1">
      <alignment horizontal="center" vertical="center"/>
      <protection locked="0"/>
    </xf>
    <xf numFmtId="164" fontId="15" fillId="10" borderId="7" xfId="0" applyFont="1" applyFill="1" applyBorder="1" applyAlignment="1">
      <alignment horizontal="center" vertical="center" wrapText="1"/>
    </xf>
    <xf numFmtId="164" fontId="13" fillId="0" borderId="0" xfId="0" applyFont="1" applyAlignment="1" applyProtection="1">
      <alignment/>
      <protection locked="0"/>
    </xf>
    <xf numFmtId="166" fontId="16" fillId="0" borderId="4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 horizontal="center" vertical="center" wrapText="1"/>
    </xf>
    <xf numFmtId="164" fontId="23" fillId="10" borderId="8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0" fillId="0" borderId="0" xfId="0" applyAlignment="1">
      <alignment horizontal="center"/>
    </xf>
    <xf numFmtId="164" fontId="11" fillId="0" borderId="8" xfId="0" applyFont="1" applyBorder="1" applyAlignment="1">
      <alignment horizontal="center"/>
    </xf>
    <xf numFmtId="167" fontId="25" fillId="0" borderId="0" xfId="17" applyFont="1" applyBorder="1" applyAlignment="1">
      <alignment horizontal="right"/>
    </xf>
    <xf numFmtId="167" fontId="0" fillId="0" borderId="0" xfId="0" applyNumberFormat="1" applyAlignment="1">
      <alignment horizontal="right"/>
    </xf>
    <xf numFmtId="164" fontId="25" fillId="0" borderId="2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25" fillId="0" borderId="8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4" fillId="11" borderId="8" xfId="0" applyFont="1" applyFill="1" applyBorder="1" applyAlignment="1">
      <alignment horizontal="right"/>
    </xf>
    <xf numFmtId="164" fontId="14" fillId="11" borderId="0" xfId="0" applyFont="1" applyFill="1" applyBorder="1" applyAlignment="1">
      <alignment horizontal="right"/>
    </xf>
    <xf numFmtId="164" fontId="26" fillId="0" borderId="0" xfId="0" applyFont="1" applyAlignment="1">
      <alignment/>
    </xf>
    <xf numFmtId="164" fontId="22" fillId="0" borderId="0" xfId="0" applyFont="1" applyAlignment="1">
      <alignment/>
    </xf>
    <xf numFmtId="164" fontId="27" fillId="0" borderId="0" xfId="0" applyFont="1" applyAlignment="1">
      <alignment/>
    </xf>
    <xf numFmtId="164" fontId="28" fillId="12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29" fillId="0" borderId="0" xfId="0" applyFont="1" applyAlignment="1">
      <alignment/>
    </xf>
    <xf numFmtId="167" fontId="25" fillId="0" borderId="0" xfId="17" applyFont="1" applyFill="1" applyBorder="1" applyAlignment="1" applyProtection="1">
      <alignment/>
      <protection/>
    </xf>
    <xf numFmtId="164" fontId="16" fillId="10" borderId="7" xfId="0" applyFont="1" applyFill="1" applyBorder="1" applyAlignment="1">
      <alignment horizontal="center" vertical="center"/>
    </xf>
    <xf numFmtId="164" fontId="16" fillId="10" borderId="5" xfId="0" applyFont="1" applyFill="1" applyBorder="1" applyAlignment="1">
      <alignment horizontal="center" vertical="center" wrapText="1"/>
    </xf>
    <xf numFmtId="164" fontId="16" fillId="13" borderId="7" xfId="0" applyFont="1" applyFill="1" applyBorder="1" applyAlignment="1">
      <alignment horizontal="center" vertical="center"/>
    </xf>
    <xf numFmtId="164" fontId="19" fillId="0" borderId="3" xfId="0" applyFont="1" applyBorder="1" applyAlignment="1">
      <alignment horizontal="center" vertical="center"/>
    </xf>
    <xf numFmtId="166" fontId="19" fillId="0" borderId="4" xfId="0" applyNumberFormat="1" applyFont="1" applyBorder="1" applyAlignment="1">
      <alignment horizontal="center" vertical="center"/>
    </xf>
    <xf numFmtId="164" fontId="19" fillId="0" borderId="4" xfId="0" applyFont="1" applyBorder="1" applyAlignment="1">
      <alignment horizontal="center" vertical="center"/>
    </xf>
    <xf numFmtId="167" fontId="19" fillId="0" borderId="4" xfId="17" applyFont="1" applyFill="1" applyBorder="1" applyAlignment="1" applyProtection="1">
      <alignment horizontal="center" vertical="center" wrapText="1"/>
      <protection/>
    </xf>
    <xf numFmtId="164" fontId="16" fillId="10" borderId="3" xfId="0" applyFont="1" applyFill="1" applyBorder="1" applyAlignment="1">
      <alignment horizontal="center" vertical="center"/>
    </xf>
    <xf numFmtId="164" fontId="16" fillId="10" borderId="4" xfId="0" applyFont="1" applyFill="1" applyBorder="1" applyAlignment="1">
      <alignment horizontal="center" vertical="center"/>
    </xf>
    <xf numFmtId="167" fontId="16" fillId="10" borderId="4" xfId="17" applyFont="1" applyFill="1" applyBorder="1" applyAlignment="1" applyProtection="1">
      <alignment horizontal="center" vertical="center" wrapText="1"/>
      <protection/>
    </xf>
    <xf numFmtId="164" fontId="22" fillId="0" borderId="0" xfId="0" applyFont="1" applyAlignment="1">
      <alignment vertical="center"/>
    </xf>
    <xf numFmtId="164" fontId="22" fillId="10" borderId="4" xfId="0" applyFont="1" applyFill="1" applyBorder="1" applyAlignment="1">
      <alignment vertical="center"/>
    </xf>
    <xf numFmtId="167" fontId="19" fillId="0" borderId="4" xfId="17" applyFont="1" applyFill="1" applyBorder="1" applyAlignment="1" applyProtection="1">
      <alignment horizontal="center" vertical="center"/>
      <protection/>
    </xf>
    <xf numFmtId="167" fontId="16" fillId="10" borderId="4" xfId="17" applyFont="1" applyFill="1" applyBorder="1" applyAlignment="1" applyProtection="1">
      <alignment horizontal="center" vertical="center"/>
      <protection/>
    </xf>
    <xf numFmtId="164" fontId="16" fillId="14" borderId="3" xfId="0" applyFont="1" applyFill="1" applyBorder="1" applyAlignment="1">
      <alignment horizontal="center" vertical="center"/>
    </xf>
    <xf numFmtId="164" fontId="22" fillId="14" borderId="4" xfId="0" applyFont="1" applyFill="1" applyBorder="1" applyAlignment="1">
      <alignment vertical="center"/>
    </xf>
    <xf numFmtId="167" fontId="16" fillId="14" borderId="4" xfId="17" applyFont="1" applyFill="1" applyBorder="1" applyAlignment="1" applyProtection="1">
      <alignment horizontal="center" vertical="center"/>
      <protection/>
    </xf>
    <xf numFmtId="164" fontId="16" fillId="14" borderId="4" xfId="0" applyFont="1" applyFill="1" applyBorder="1" applyAlignment="1">
      <alignment horizontal="center" vertical="center"/>
    </xf>
    <xf numFmtId="166" fontId="16" fillId="10" borderId="4" xfId="0" applyNumberFormat="1" applyFont="1" applyFill="1" applyBorder="1" applyAlignment="1">
      <alignment horizontal="center" vertical="center"/>
    </xf>
    <xf numFmtId="166" fontId="16" fillId="14" borderId="4" xfId="0" applyNumberFormat="1" applyFont="1" applyFill="1" applyBorder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2EFD9"/>
      <rgbColor rgb="00660066"/>
      <rgbColor rgb="00FF8080"/>
      <rgbColor rgb="000563C1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CCFFCC"/>
      <rgbColor rgb="00DDDDDD"/>
      <rgbColor rgb="00D9E2F3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27" sqref="C27"/>
    </sheetView>
  </sheetViews>
  <sheetFormatPr defaultColWidth="10.28125" defaultRowHeight="12.75"/>
  <cols>
    <col min="1" max="1" width="78.28125" style="1" customWidth="1"/>
    <col min="2" max="2" width="23.140625" style="1" customWidth="1"/>
    <col min="3" max="3" width="35.421875" style="1" customWidth="1"/>
    <col min="4" max="4" width="31.7109375" style="1" customWidth="1"/>
    <col min="5" max="16384" width="11.421875" style="1" customWidth="1"/>
  </cols>
  <sheetData>
    <row r="1" spans="1:5" ht="12.75" customHeight="1">
      <c r="A1" s="2" t="s">
        <v>0</v>
      </c>
      <c r="B1" s="2" t="s">
        <v>1</v>
      </c>
      <c r="D1" s="3"/>
      <c r="E1" s="3"/>
    </row>
    <row r="2" spans="1:5" ht="51.75">
      <c r="A2" s="4" t="s">
        <v>2</v>
      </c>
      <c r="B2" s="5"/>
      <c r="C2" s="6" t="s">
        <v>3</v>
      </c>
      <c r="D2" s="7" t="s">
        <v>4</v>
      </c>
      <c r="E2" s="8"/>
    </row>
    <row r="3" spans="1:5" ht="12.75">
      <c r="A3" s="9" t="s">
        <v>5</v>
      </c>
      <c r="B3" s="10">
        <v>1000</v>
      </c>
      <c r="C3" s="11"/>
      <c r="D3" s="12">
        <f aca="true" t="shared" si="0" ref="D3:D11">B3*C3</f>
        <v>0</v>
      </c>
      <c r="E3" s="13"/>
    </row>
    <row r="4" spans="1:5" ht="12.75">
      <c r="A4" s="4" t="s">
        <v>6</v>
      </c>
      <c r="B4" s="5"/>
      <c r="C4" s="11"/>
      <c r="D4" s="12">
        <f t="shared" si="0"/>
        <v>0</v>
      </c>
      <c r="E4" s="13"/>
    </row>
    <row r="5" spans="1:5" ht="12.75">
      <c r="A5" s="14" t="s">
        <v>7</v>
      </c>
      <c r="B5" s="5"/>
      <c r="C5" s="11"/>
      <c r="D5" s="12">
        <f t="shared" si="0"/>
        <v>0</v>
      </c>
      <c r="E5" s="8"/>
    </row>
    <row r="6" spans="1:5" ht="12.75">
      <c r="A6" s="9" t="s">
        <v>8</v>
      </c>
      <c r="B6" s="10">
        <v>250</v>
      </c>
      <c r="C6" s="11"/>
      <c r="D6" s="12">
        <f t="shared" si="0"/>
        <v>0</v>
      </c>
      <c r="E6" s="15"/>
    </row>
    <row r="7" spans="1:5" ht="12.75">
      <c r="A7" s="9" t="s">
        <v>9</v>
      </c>
      <c r="B7" s="10">
        <v>300</v>
      </c>
      <c r="C7" s="11"/>
      <c r="D7" s="12">
        <f t="shared" si="0"/>
        <v>0</v>
      </c>
      <c r="E7" s="13"/>
    </row>
    <row r="8" spans="1:5" ht="13.5">
      <c r="A8" s="9" t="s">
        <v>10</v>
      </c>
      <c r="B8" s="10">
        <v>300</v>
      </c>
      <c r="C8" s="16"/>
      <c r="D8" s="12">
        <f t="shared" si="0"/>
        <v>0</v>
      </c>
      <c r="E8" s="13"/>
    </row>
    <row r="9" spans="1:5" ht="13.5">
      <c r="A9" s="9" t="s">
        <v>11</v>
      </c>
      <c r="B9" s="10">
        <v>300</v>
      </c>
      <c r="C9" s="16"/>
      <c r="D9" s="12">
        <f t="shared" si="0"/>
        <v>0</v>
      </c>
      <c r="E9" s="17"/>
    </row>
    <row r="10" spans="1:5" ht="12.75">
      <c r="A10" s="9" t="s">
        <v>12</v>
      </c>
      <c r="B10" s="10">
        <v>150</v>
      </c>
      <c r="C10" s="11"/>
      <c r="D10" s="12">
        <f t="shared" si="0"/>
        <v>0</v>
      </c>
      <c r="E10" s="17"/>
    </row>
    <row r="11" spans="1:5" ht="21.75">
      <c r="A11" s="9" t="s">
        <v>13</v>
      </c>
      <c r="B11" s="10">
        <v>400</v>
      </c>
      <c r="C11" s="16"/>
      <c r="D11" s="12">
        <f t="shared" si="0"/>
        <v>0</v>
      </c>
      <c r="E11" s="17"/>
    </row>
    <row r="12" spans="1:4" ht="21.75">
      <c r="A12" s="18" t="s">
        <v>14</v>
      </c>
      <c r="B12" s="5"/>
      <c r="C12" s="19"/>
      <c r="D12" s="20"/>
    </row>
    <row r="13" spans="1:4" ht="12.75">
      <c r="A13" s="14" t="s">
        <v>15</v>
      </c>
      <c r="B13" s="10">
        <v>273</v>
      </c>
      <c r="C13" s="11"/>
      <c r="D13" s="12">
        <f aca="true" t="shared" si="1" ref="D13:D19">B13*C13</f>
        <v>0</v>
      </c>
    </row>
    <row r="14" spans="1:4" ht="12.75">
      <c r="A14" s="14" t="s">
        <v>16</v>
      </c>
      <c r="B14" s="10">
        <v>60</v>
      </c>
      <c r="C14" s="11"/>
      <c r="D14" s="12">
        <f t="shared" si="1"/>
        <v>0</v>
      </c>
    </row>
    <row r="15" spans="1:4" ht="13.5">
      <c r="A15" s="4" t="s">
        <v>17</v>
      </c>
      <c r="B15" s="5"/>
      <c r="C15" s="16"/>
      <c r="D15" s="12">
        <f t="shared" si="1"/>
        <v>0</v>
      </c>
    </row>
    <row r="16" spans="1:4" ht="13.5">
      <c r="A16" s="14" t="s">
        <v>18</v>
      </c>
      <c r="B16" s="10">
        <v>100</v>
      </c>
      <c r="C16" s="16"/>
      <c r="D16" s="12">
        <f t="shared" si="1"/>
        <v>0</v>
      </c>
    </row>
    <row r="17" spans="1:4" ht="13.5">
      <c r="A17" s="14" t="s">
        <v>19</v>
      </c>
      <c r="B17" s="10">
        <v>30</v>
      </c>
      <c r="C17" s="16"/>
      <c r="D17" s="12">
        <f t="shared" si="1"/>
        <v>0</v>
      </c>
    </row>
    <row r="18" spans="1:4" ht="12.75">
      <c r="A18" s="14" t="s">
        <v>20</v>
      </c>
      <c r="B18" s="10">
        <v>100</v>
      </c>
      <c r="C18" s="21"/>
      <c r="D18" s="12">
        <f t="shared" si="1"/>
        <v>0</v>
      </c>
    </row>
    <row r="19" spans="1:4" ht="12.75">
      <c r="A19" s="14" t="s">
        <v>21</v>
      </c>
      <c r="B19" s="10">
        <v>250</v>
      </c>
      <c r="C19" s="21"/>
      <c r="D19" s="12">
        <f t="shared" si="1"/>
        <v>0</v>
      </c>
    </row>
    <row r="20" spans="1:3" ht="12.75" customHeight="1">
      <c r="A20" s="22" t="s">
        <v>22</v>
      </c>
      <c r="B20" s="22"/>
      <c r="C20" s="23"/>
    </row>
    <row r="21" spans="1:6" ht="12.75">
      <c r="A21" s="4" t="s">
        <v>15</v>
      </c>
      <c r="B21" s="5"/>
      <c r="C21" s="21"/>
      <c r="D21" s="24"/>
      <c r="E21" s="25"/>
      <c r="F21" s="25"/>
    </row>
    <row r="22" spans="1:6" ht="12.75">
      <c r="A22" s="14" t="s">
        <v>23</v>
      </c>
      <c r="B22" s="10">
        <v>400</v>
      </c>
      <c r="C22" s="21"/>
      <c r="D22" s="12">
        <f aca="true" t="shared" si="2" ref="D22:D23">B22*C22</f>
        <v>0</v>
      </c>
      <c r="E22" s="25"/>
      <c r="F22" s="25"/>
    </row>
    <row r="23" spans="1:6" ht="12.75">
      <c r="A23" s="14" t="s">
        <v>24</v>
      </c>
      <c r="B23" s="10">
        <v>273</v>
      </c>
      <c r="C23" s="21"/>
      <c r="D23" s="12">
        <f t="shared" si="2"/>
        <v>0</v>
      </c>
      <c r="E23" s="25"/>
      <c r="F23" s="25"/>
    </row>
    <row r="24" spans="1:6" ht="12.75">
      <c r="A24" s="4" t="s">
        <v>16</v>
      </c>
      <c r="B24" s="5"/>
      <c r="C24" s="21"/>
      <c r="D24" s="24"/>
      <c r="E24" s="25"/>
      <c r="F24" s="25"/>
    </row>
    <row r="25" spans="1:6" ht="12.75">
      <c r="A25" s="14" t="s">
        <v>25</v>
      </c>
      <c r="B25" s="10">
        <v>395</v>
      </c>
      <c r="C25" s="21"/>
      <c r="D25" s="12">
        <f aca="true" t="shared" si="3" ref="D25:D27">B25*C25</f>
        <v>0</v>
      </c>
      <c r="E25" s="25"/>
      <c r="F25" s="25"/>
    </row>
    <row r="26" spans="1:4" ht="12.75">
      <c r="A26" s="14" t="s">
        <v>26</v>
      </c>
      <c r="B26" s="10">
        <v>295</v>
      </c>
      <c r="C26" s="21"/>
      <c r="D26" s="12">
        <f t="shared" si="3"/>
        <v>0</v>
      </c>
    </row>
    <row r="27" spans="1:4" ht="12.75">
      <c r="A27" s="14" t="s">
        <v>24</v>
      </c>
      <c r="B27" s="10">
        <v>60</v>
      </c>
      <c r="C27" s="21"/>
      <c r="D27" s="12">
        <f t="shared" si="3"/>
        <v>0</v>
      </c>
    </row>
    <row r="29" spans="1:4" ht="15" customHeight="1">
      <c r="A29" s="26" t="s">
        <v>27</v>
      </c>
      <c r="B29" s="26"/>
      <c r="D29" s="1">
        <f>SUM(D3:D28)</f>
        <v>0</v>
      </c>
    </row>
    <row r="35" spans="1:8" ht="12.75">
      <c r="A35" s="27" t="s">
        <v>28</v>
      </c>
      <c r="B35"/>
      <c r="C35"/>
      <c r="D35"/>
      <c r="E35" s="28"/>
      <c r="F35"/>
      <c r="G35"/>
      <c r="H35"/>
    </row>
    <row r="36" spans="1:8" ht="12.75">
      <c r="A36" s="27" t="s">
        <v>29</v>
      </c>
      <c r="B36"/>
      <c r="C36"/>
      <c r="D36"/>
      <c r="E36" s="28"/>
      <c r="F36"/>
      <c r="G36"/>
      <c r="H36"/>
    </row>
    <row r="37" spans="1:8" ht="12.75">
      <c r="A37" s="27"/>
      <c r="B37"/>
      <c r="C37"/>
      <c r="D37"/>
      <c r="E37" s="28"/>
      <c r="F37"/>
      <c r="G37"/>
      <c r="H37"/>
    </row>
    <row r="38" spans="1:8" ht="12.75">
      <c r="A38" s="27"/>
      <c r="B38"/>
      <c r="C38"/>
      <c r="D38"/>
      <c r="E38" s="28"/>
      <c r="F38"/>
      <c r="G38"/>
      <c r="H38"/>
    </row>
    <row r="39" spans="1:8" ht="14.25">
      <c r="A39" s="29" t="s">
        <v>30</v>
      </c>
      <c r="B39" s="29" t="s">
        <v>31</v>
      </c>
      <c r="C39" s="30"/>
      <c r="D39" s="31"/>
      <c r="E39"/>
      <c r="F39"/>
      <c r="G39"/>
      <c r="H39"/>
    </row>
    <row r="40" spans="1:8" ht="14.25">
      <c r="A40" s="32" t="s">
        <v>16</v>
      </c>
      <c r="B40" s="29"/>
      <c r="C40" s="33"/>
      <c r="D40" s="33"/>
      <c r="E40" s="33"/>
      <c r="F40" s="33"/>
      <c r="G40"/>
      <c r="H40"/>
    </row>
    <row r="41" spans="1:8" ht="14.25">
      <c r="A41" s="32" t="s">
        <v>32</v>
      </c>
      <c r="B41" s="29"/>
      <c r="C41" s="33"/>
      <c r="D41" s="33"/>
      <c r="E41" s="33"/>
      <c r="F41" s="33"/>
      <c r="G41"/>
      <c r="H41"/>
    </row>
    <row r="42" spans="1:8" ht="14.25">
      <c r="A42" s="34"/>
      <c r="B42" s="34"/>
      <c r="C42" s="35"/>
      <c r="D42" s="35"/>
      <c r="E42" s="35"/>
      <c r="F42" s="36"/>
      <c r="G42"/>
      <c r="H42"/>
    </row>
    <row r="43" spans="1:8" ht="12.75">
      <c r="A43" s="37" t="s">
        <v>33</v>
      </c>
      <c r="B43" s="38"/>
      <c r="C43"/>
      <c r="D43"/>
      <c r="E43" s="36"/>
      <c r="F43" s="36"/>
      <c r="G43"/>
      <c r="H43"/>
    </row>
  </sheetData>
  <sheetProtection sheet="1" selectLockedCells="1"/>
  <mergeCells count="4">
    <mergeCell ref="A1:B1"/>
    <mergeCell ref="D1:E1"/>
    <mergeCell ref="A20:B20"/>
    <mergeCell ref="A29:B29"/>
  </mergeCells>
  <hyperlinks>
    <hyperlink ref="A12" location="_ftn1" display="Analisi di laboratorio (radice quadrata degli associati)[1]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7">
      <selection activeCell="D30" sqref="D30"/>
    </sheetView>
  </sheetViews>
  <sheetFormatPr defaultColWidth="10.28125" defaultRowHeight="12.75"/>
  <cols>
    <col min="1" max="16384" width="11.57421875" style="39" customWidth="1"/>
  </cols>
  <sheetData>
    <row r="1" ht="13.5">
      <c r="A1" s="40"/>
    </row>
    <row r="3" ht="13.5">
      <c r="A3" s="39" t="s">
        <v>34</v>
      </c>
    </row>
    <row r="4" ht="13.5">
      <c r="A4" s="39" t="s">
        <v>35</v>
      </c>
    </row>
    <row r="5" ht="13.5">
      <c r="A5" s="39" t="s">
        <v>36</v>
      </c>
    </row>
    <row r="6" ht="13.5">
      <c r="A6" s="39" t="s">
        <v>37</v>
      </c>
    </row>
    <row r="8" ht="13.5">
      <c r="A8" s="39" t="s">
        <v>38</v>
      </c>
    </row>
    <row r="9" ht="13.5">
      <c r="A9" s="39" t="s">
        <v>39</v>
      </c>
    </row>
    <row r="10" ht="13.5">
      <c r="A10" s="39" t="s">
        <v>40</v>
      </c>
    </row>
    <row r="12" ht="13.5">
      <c r="A12" s="39" t="s">
        <v>41</v>
      </c>
    </row>
    <row r="13" ht="13.5">
      <c r="A13" s="39" t="s">
        <v>42</v>
      </c>
    </row>
    <row r="14" ht="13.5">
      <c r="A14" s="39" t="s">
        <v>43</v>
      </c>
    </row>
    <row r="15" ht="13.5">
      <c r="A15" s="39" t="s">
        <v>44</v>
      </c>
    </row>
    <row r="17" ht="13.5">
      <c r="A17" s="39" t="s">
        <v>45</v>
      </c>
    </row>
    <row r="18" ht="13.5">
      <c r="A18" s="39" t="s">
        <v>46</v>
      </c>
    </row>
    <row r="19" ht="13.5">
      <c r="A19" s="39" t="s">
        <v>47</v>
      </c>
    </row>
    <row r="20" ht="13.5">
      <c r="A20" s="41"/>
    </row>
    <row r="21" ht="13.5">
      <c r="A21" s="40" t="s">
        <v>48</v>
      </c>
    </row>
    <row r="22" ht="13.5">
      <c r="A22" s="40" t="s">
        <v>49</v>
      </c>
    </row>
    <row r="23" ht="13.5">
      <c r="A23" s="40" t="s">
        <v>50</v>
      </c>
    </row>
    <row r="24" ht="13.5">
      <c r="A24" s="40" t="s">
        <v>51</v>
      </c>
    </row>
    <row r="25" ht="13.5">
      <c r="A25" s="40" t="s">
        <v>52</v>
      </c>
    </row>
    <row r="26" ht="13.5">
      <c r="A26" s="40" t="s">
        <v>53</v>
      </c>
    </row>
    <row r="29" ht="13.5">
      <c r="A29"/>
    </row>
    <row r="30" ht="13.5">
      <c r="A30"/>
    </row>
    <row r="31" ht="13.5">
      <c r="A31"/>
    </row>
    <row r="32" ht="13.5">
      <c r="A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35" sqref="G35"/>
    </sheetView>
  </sheetViews>
  <sheetFormatPr defaultColWidth="10.28125" defaultRowHeight="12.75"/>
  <cols>
    <col min="1" max="1" width="37.28125" style="0" customWidth="1"/>
    <col min="2" max="2" width="20.8515625" style="0" customWidth="1"/>
    <col min="3" max="3" width="17.140625" style="0" customWidth="1"/>
    <col min="4" max="4" width="12.140625" style="0" customWidth="1"/>
    <col min="5" max="16384" width="11.421875" style="0" customWidth="1"/>
  </cols>
  <sheetData>
    <row r="1" ht="13.5">
      <c r="A1" s="42" t="s">
        <v>54</v>
      </c>
    </row>
    <row r="2" spans="1:4" ht="14.25">
      <c r="A2" s="43" t="s">
        <v>55</v>
      </c>
      <c r="B2" s="44"/>
      <c r="C2" s="44"/>
      <c r="D2" s="44"/>
    </row>
    <row r="3" spans="1:9" ht="13.5">
      <c r="A3" s="45" t="s">
        <v>56</v>
      </c>
      <c r="B3" s="46"/>
      <c r="F3" s="39" t="s">
        <v>57</v>
      </c>
      <c r="G3" s="39"/>
      <c r="H3" s="39"/>
      <c r="I3" s="39"/>
    </row>
    <row r="4" spans="1:4" ht="12.75">
      <c r="A4" s="47" t="s">
        <v>58</v>
      </c>
      <c r="B4" s="7" t="s">
        <v>59</v>
      </c>
      <c r="C4" s="7" t="s">
        <v>60</v>
      </c>
      <c r="D4" s="48" t="s">
        <v>4</v>
      </c>
    </row>
    <row r="5" spans="1:9" ht="13.5">
      <c r="A5" s="49" t="s">
        <v>61</v>
      </c>
      <c r="B5" s="49"/>
      <c r="C5" s="49"/>
      <c r="D5" s="49"/>
      <c r="F5" s="40" t="s">
        <v>62</v>
      </c>
      <c r="G5" s="39"/>
      <c r="H5" s="39"/>
      <c r="I5" s="39"/>
    </row>
    <row r="6" spans="1:4" ht="12.75">
      <c r="A6" s="50" t="s">
        <v>63</v>
      </c>
      <c r="B6" s="51">
        <v>400</v>
      </c>
      <c r="C6" s="52">
        <v>2</v>
      </c>
      <c r="D6" s="53">
        <f aca="true" t="shared" si="0" ref="D6:D9">B6*C6</f>
        <v>800</v>
      </c>
    </row>
    <row r="7" spans="1:9" ht="13.5">
      <c r="A7" s="50" t="s">
        <v>64</v>
      </c>
      <c r="B7" s="51">
        <v>300</v>
      </c>
      <c r="C7" s="52">
        <v>7</v>
      </c>
      <c r="D7" s="53">
        <f t="shared" si="0"/>
        <v>2100</v>
      </c>
      <c r="F7" s="40" t="s">
        <v>65</v>
      </c>
      <c r="G7" s="39"/>
      <c r="H7" s="39"/>
      <c r="I7" s="39"/>
    </row>
    <row r="8" spans="1:9" ht="13.5">
      <c r="A8" s="50" t="s">
        <v>66</v>
      </c>
      <c r="B8" s="51">
        <v>300</v>
      </c>
      <c r="C8" s="52">
        <v>18</v>
      </c>
      <c r="D8" s="53">
        <f t="shared" si="0"/>
        <v>5400</v>
      </c>
      <c r="F8" s="39" t="s">
        <v>67</v>
      </c>
      <c r="G8" s="39"/>
      <c r="H8" s="39"/>
      <c r="I8" s="39"/>
    </row>
    <row r="9" spans="1:4" ht="12.75">
      <c r="A9" s="50" t="s">
        <v>68</v>
      </c>
      <c r="B9" s="51">
        <v>100</v>
      </c>
      <c r="C9" s="52">
        <v>15</v>
      </c>
      <c r="D9" s="53">
        <f t="shared" si="0"/>
        <v>1500</v>
      </c>
    </row>
    <row r="10" spans="1:9" ht="13.5">
      <c r="A10" s="54" t="s">
        <v>69</v>
      </c>
      <c r="B10" s="55"/>
      <c r="C10" s="55"/>
      <c r="D10" s="56">
        <f>SUM(D6:D9)</f>
        <v>9800</v>
      </c>
      <c r="F10" s="57" t="s">
        <v>70</v>
      </c>
      <c r="G10" s="39"/>
      <c r="H10" s="39"/>
      <c r="I10" s="39"/>
    </row>
    <row r="11" spans="1:4" ht="12.75">
      <c r="A11" s="54" t="s">
        <v>71</v>
      </c>
      <c r="B11" s="55"/>
      <c r="C11" s="55"/>
      <c r="D11" s="56">
        <v>9800</v>
      </c>
    </row>
    <row r="12" spans="1:6" ht="13.5">
      <c r="A12" s="50" t="s">
        <v>72</v>
      </c>
      <c r="B12" s="51">
        <v>273</v>
      </c>
      <c r="C12" s="52">
        <v>25</v>
      </c>
      <c r="D12" s="53">
        <f>B12*C12</f>
        <v>6825</v>
      </c>
      <c r="F12" s="57" t="s">
        <v>73</v>
      </c>
    </row>
    <row r="13" spans="1:4" ht="13.5">
      <c r="A13" s="54" t="s">
        <v>71</v>
      </c>
      <c r="B13" s="58"/>
      <c r="C13" s="58"/>
      <c r="D13" s="56">
        <v>7907</v>
      </c>
    </row>
    <row r="14" spans="1:4" ht="12.75">
      <c r="A14" s="49" t="s">
        <v>74</v>
      </c>
      <c r="B14" s="49"/>
      <c r="C14" s="49"/>
      <c r="D14" s="49"/>
    </row>
    <row r="15" spans="1:6" ht="12.75">
      <c r="A15" s="50" t="s">
        <v>75</v>
      </c>
      <c r="B15" s="51">
        <v>400</v>
      </c>
      <c r="C15" s="52">
        <v>252</v>
      </c>
      <c r="D15" s="59">
        <f aca="true" t="shared" si="1" ref="D15:D16">B15*C15</f>
        <v>100800</v>
      </c>
      <c r="F15" t="s">
        <v>76</v>
      </c>
    </row>
    <row r="16" spans="1:4" ht="12.75">
      <c r="A16" s="50" t="s">
        <v>77</v>
      </c>
      <c r="B16" s="51">
        <v>273</v>
      </c>
      <c r="C16" s="52">
        <v>252</v>
      </c>
      <c r="D16" s="59">
        <f t="shared" si="1"/>
        <v>68796</v>
      </c>
    </row>
    <row r="17" spans="1:4" ht="13.5">
      <c r="A17" s="54" t="s">
        <v>69</v>
      </c>
      <c r="B17" s="58"/>
      <c r="C17" s="58"/>
      <c r="D17" s="60">
        <f>SUM(D15:D16)</f>
        <v>169596</v>
      </c>
    </row>
    <row r="18" spans="1:4" ht="13.5">
      <c r="A18" s="54" t="s">
        <v>78</v>
      </c>
      <c r="B18" s="58"/>
      <c r="C18" s="58"/>
      <c r="D18" s="60">
        <v>169683</v>
      </c>
    </row>
    <row r="19" spans="1:4" ht="13.5">
      <c r="A19" s="61" t="s">
        <v>79</v>
      </c>
      <c r="B19" s="62"/>
      <c r="C19" s="62"/>
      <c r="D19" s="63">
        <f>D10+D12+D17</f>
        <v>186221</v>
      </c>
    </row>
    <row r="20" spans="1:4" ht="13.5">
      <c r="A20" s="61" t="s">
        <v>80</v>
      </c>
      <c r="B20" s="62"/>
      <c r="C20" s="64">
        <v>252</v>
      </c>
      <c r="D20" s="63">
        <f>D19/C20</f>
        <v>738.972222222222</v>
      </c>
    </row>
    <row r="21" ht="12.75">
      <c r="B21" s="46"/>
    </row>
    <row r="22" ht="12.75">
      <c r="B22" s="46"/>
    </row>
    <row r="23" spans="1:2" ht="13.5">
      <c r="A23" s="42" t="s">
        <v>81</v>
      </c>
      <c r="B23" s="46"/>
    </row>
    <row r="24" spans="1:2" ht="14.25">
      <c r="A24" s="43" t="s">
        <v>82</v>
      </c>
      <c r="B24" s="46"/>
    </row>
    <row r="25" spans="1:2" ht="13.5">
      <c r="A25" s="45" t="s">
        <v>83</v>
      </c>
      <c r="B25" s="46"/>
    </row>
    <row r="26" spans="1:4" ht="12.75">
      <c r="A26" s="47" t="s">
        <v>58</v>
      </c>
      <c r="B26" s="7" t="s">
        <v>59</v>
      </c>
      <c r="C26" s="7" t="s">
        <v>60</v>
      </c>
      <c r="D26" s="7" t="s">
        <v>4</v>
      </c>
    </row>
    <row r="27" spans="1:4" ht="12.75">
      <c r="A27" s="49" t="s">
        <v>61</v>
      </c>
      <c r="B27" s="49"/>
      <c r="C27" s="49"/>
      <c r="D27" s="49"/>
    </row>
    <row r="28" spans="1:4" ht="12.75">
      <c r="A28" s="50" t="s">
        <v>84</v>
      </c>
      <c r="B28" s="51">
        <v>1000</v>
      </c>
      <c r="C28" s="52">
        <v>1</v>
      </c>
      <c r="D28" s="51">
        <f aca="true" t="shared" si="2" ref="D28:D31">B28*C28</f>
        <v>1000</v>
      </c>
    </row>
    <row r="29" spans="1:4" ht="12.75">
      <c r="A29" s="50" t="s">
        <v>63</v>
      </c>
      <c r="B29" s="51">
        <v>400</v>
      </c>
      <c r="C29" s="52">
        <v>1</v>
      </c>
      <c r="D29" s="51">
        <f t="shared" si="2"/>
        <v>400</v>
      </c>
    </row>
    <row r="30" spans="1:4" ht="12.75">
      <c r="A30" s="50" t="s">
        <v>85</v>
      </c>
      <c r="B30" s="51">
        <v>300</v>
      </c>
      <c r="C30" s="52">
        <v>6</v>
      </c>
      <c r="D30" s="51">
        <f t="shared" si="2"/>
        <v>1800</v>
      </c>
    </row>
    <row r="31" spans="1:4" ht="12.75">
      <c r="A31" s="50" t="s">
        <v>86</v>
      </c>
      <c r="B31" s="51">
        <v>100</v>
      </c>
      <c r="C31" s="52">
        <v>1</v>
      </c>
      <c r="D31" s="51">
        <f t="shared" si="2"/>
        <v>100</v>
      </c>
    </row>
    <row r="32" spans="1:4" ht="13.5">
      <c r="A32" s="54" t="s">
        <v>69</v>
      </c>
      <c r="B32" s="58"/>
      <c r="C32" s="58"/>
      <c r="D32" s="65">
        <f>SUM(D28:D31)</f>
        <v>3300</v>
      </c>
    </row>
    <row r="33" spans="1:4" ht="13.5">
      <c r="A33" s="54" t="s">
        <v>87</v>
      </c>
      <c r="B33" s="58"/>
      <c r="C33" s="58"/>
      <c r="D33" s="65">
        <v>3300</v>
      </c>
    </row>
    <row r="34" spans="1:4" ht="12.75">
      <c r="A34" s="50" t="s">
        <v>72</v>
      </c>
      <c r="B34" s="51">
        <v>60</v>
      </c>
      <c r="C34" s="52">
        <v>6</v>
      </c>
      <c r="D34" s="51">
        <f>B34*C34</f>
        <v>360</v>
      </c>
    </row>
    <row r="35" spans="1:4" ht="13.5">
      <c r="A35" s="54" t="s">
        <v>87</v>
      </c>
      <c r="B35" s="58"/>
      <c r="C35" s="58"/>
      <c r="D35" s="65">
        <v>366.01</v>
      </c>
    </row>
    <row r="36" spans="1:4" ht="12.75">
      <c r="A36" s="49" t="s">
        <v>74</v>
      </c>
      <c r="B36" s="49"/>
      <c r="C36" s="49"/>
      <c r="D36" s="49"/>
    </row>
    <row r="37" spans="1:4" ht="12.75">
      <c r="A37" s="50" t="s">
        <v>75</v>
      </c>
      <c r="B37" s="51">
        <v>395</v>
      </c>
      <c r="C37" s="52">
        <v>17</v>
      </c>
      <c r="D37" s="51">
        <f aca="true" t="shared" si="3" ref="D37:D38">B37*C37</f>
        <v>6715</v>
      </c>
    </row>
    <row r="38" spans="1:4" ht="12.75">
      <c r="A38" s="50" t="s">
        <v>77</v>
      </c>
      <c r="B38" s="51">
        <v>60</v>
      </c>
      <c r="C38" s="52">
        <v>17</v>
      </c>
      <c r="D38" s="51">
        <f t="shared" si="3"/>
        <v>1020</v>
      </c>
    </row>
    <row r="39" spans="1:4" ht="13.5">
      <c r="A39" s="54" t="s">
        <v>69</v>
      </c>
      <c r="B39" s="58"/>
      <c r="C39" s="58"/>
      <c r="D39" s="65">
        <f>SUM(D37:D38)</f>
        <v>7735</v>
      </c>
    </row>
    <row r="40" spans="1:4" ht="13.5">
      <c r="A40" s="54" t="s">
        <v>78</v>
      </c>
      <c r="B40" s="58"/>
      <c r="C40" s="58"/>
      <c r="D40" s="65">
        <v>5780</v>
      </c>
    </row>
    <row r="41" spans="1:4" ht="13.5">
      <c r="A41" s="61" t="s">
        <v>79</v>
      </c>
      <c r="B41" s="62"/>
      <c r="C41" s="62"/>
      <c r="D41" s="66">
        <f>D32+D34+D39</f>
        <v>11395</v>
      </c>
    </row>
    <row r="42" spans="1:4" ht="13.5">
      <c r="A42" s="61" t="s">
        <v>80</v>
      </c>
      <c r="B42" s="62"/>
      <c r="C42" s="64">
        <v>17</v>
      </c>
      <c r="D42" s="66">
        <f>D41/C42</f>
        <v>670.294117647059</v>
      </c>
    </row>
  </sheetData>
  <sheetProtection selectLockedCells="1" selectUnlockedCells="1"/>
  <mergeCells count="4">
    <mergeCell ref="A5:D5"/>
    <mergeCell ref="A14:D14"/>
    <mergeCell ref="A27:D27"/>
    <mergeCell ref="A36:D3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2021-05-10T12:23:22Z</dcterms:created>
  <dcterms:modified xsi:type="dcterms:W3CDTF">2021-05-25T14:23:41Z</dcterms:modified>
  <cp:category/>
  <cp:version/>
  <cp:contentType/>
  <cp:contentStatus/>
  <cp:revision>64</cp:revision>
</cp:coreProperties>
</file>